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erettoni\Desktop\Desktop\villino marvardi\"/>
    </mc:Choice>
  </mc:AlternateContent>
  <xr:revisionPtr revIDLastSave="0" documentId="8_{AC980ADA-C19A-40B4-B0AB-043835832D95}" xr6:coauthVersionLast="47" xr6:coauthVersionMax="47" xr10:uidLastSave="{00000000-0000-0000-0000-000000000000}"/>
  <bookViews>
    <workbookView xWindow="-120" yWindow="-120" windowWidth="29040" windowHeight="15720" firstSheet="1" activeTab="3" xr2:uid="{6062A2D2-E966-42FD-9E1A-C8CF8F08E1E5}"/>
  </bookViews>
  <sheets>
    <sheet name="DATI METRICI" sheetId="2" state="hidden" r:id="rId1"/>
    <sheet name="Costi" sheetId="3" r:id="rId2"/>
    <sheet name="Ricavi" sheetId="4" r:id="rId3"/>
    <sheet name="PEF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1" l="1"/>
  <c r="D6" i="1"/>
  <c r="C6" i="1"/>
  <c r="E5" i="1"/>
  <c r="D5" i="1"/>
  <c r="C5" i="1"/>
  <c r="C7" i="1" s="1"/>
  <c r="D4" i="4"/>
  <c r="D14" i="4"/>
  <c r="D5" i="4"/>
  <c r="F74" i="3"/>
  <c r="F81" i="3" s="1"/>
  <c r="D12" i="1" s="1"/>
  <c r="G74" i="3"/>
  <c r="G81" i="3" s="1"/>
  <c r="E12" i="1" s="1"/>
  <c r="F69" i="3"/>
  <c r="F80" i="3" s="1"/>
  <c r="D11" i="1" s="1"/>
  <c r="G69" i="3"/>
  <c r="G80" i="3" s="1"/>
  <c r="E11" i="1" s="1"/>
  <c r="F56" i="3"/>
  <c r="F57" i="3"/>
  <c r="G57" i="3"/>
  <c r="E57" i="3"/>
  <c r="G56" i="3"/>
  <c r="E56" i="3"/>
  <c r="F55" i="3"/>
  <c r="G55" i="3"/>
  <c r="E55" i="3"/>
  <c r="E40" i="3"/>
  <c r="F49" i="3"/>
  <c r="G49" i="3"/>
  <c r="E49" i="3"/>
  <c r="F48" i="3"/>
  <c r="G48" i="3"/>
  <c r="E48" i="3"/>
  <c r="E47" i="3"/>
  <c r="F47" i="3"/>
  <c r="G47" i="3"/>
  <c r="F45" i="3"/>
  <c r="G45" i="3"/>
  <c r="F44" i="3"/>
  <c r="G44" i="3"/>
  <c r="F43" i="3"/>
  <c r="G43" i="3"/>
  <c r="E45" i="3"/>
  <c r="E44" i="3"/>
  <c r="E43" i="3"/>
  <c r="F42" i="3"/>
  <c r="G42" i="3"/>
  <c r="E42" i="3"/>
  <c r="F41" i="3"/>
  <c r="G41" i="3"/>
  <c r="E41" i="3"/>
  <c r="F40" i="3"/>
  <c r="G40" i="3"/>
  <c r="F38" i="3"/>
  <c r="G38" i="3"/>
  <c r="E38" i="3"/>
  <c r="F37" i="3"/>
  <c r="G37" i="3"/>
  <c r="E37" i="3"/>
  <c r="F36" i="3"/>
  <c r="G36" i="3"/>
  <c r="E36" i="3"/>
  <c r="F35" i="3"/>
  <c r="G35" i="3"/>
  <c r="E35" i="3"/>
  <c r="F28" i="3"/>
  <c r="G28" i="3"/>
  <c r="F29" i="3"/>
  <c r="G29" i="3"/>
  <c r="E29" i="3"/>
  <c r="E28" i="3"/>
  <c r="G26" i="3"/>
  <c r="F26" i="3"/>
  <c r="E26" i="3"/>
  <c r="F25" i="3"/>
  <c r="G25" i="3"/>
  <c r="E25" i="3"/>
  <c r="F23" i="3"/>
  <c r="G23" i="3"/>
  <c r="E23" i="3"/>
  <c r="F22" i="3"/>
  <c r="G22" i="3"/>
  <c r="E22" i="3"/>
  <c r="F21" i="3"/>
  <c r="G21" i="3"/>
  <c r="E21" i="3"/>
  <c r="F20" i="3"/>
  <c r="G20" i="3"/>
  <c r="E20" i="3"/>
  <c r="F17" i="3"/>
  <c r="G17" i="3"/>
  <c r="E17" i="3"/>
  <c r="F16" i="3"/>
  <c r="G16" i="3"/>
  <c r="E16" i="3"/>
  <c r="J12" i="4"/>
  <c r="G12" i="4"/>
  <c r="D12" i="4"/>
  <c r="J17" i="4"/>
  <c r="J16" i="4"/>
  <c r="J15" i="4"/>
  <c r="J14" i="4" s="1"/>
  <c r="J11" i="4"/>
  <c r="J7" i="4"/>
  <c r="J6" i="4"/>
  <c r="J5" i="4"/>
  <c r="G17" i="4"/>
  <c r="G16" i="4"/>
  <c r="G15" i="4"/>
  <c r="G11" i="4"/>
  <c r="G7" i="4"/>
  <c r="G6" i="4"/>
  <c r="G5" i="4"/>
  <c r="D17" i="4"/>
  <c r="D16" i="4"/>
  <c r="D15" i="4"/>
  <c r="D11" i="4"/>
  <c r="D7" i="4"/>
  <c r="D6" i="4"/>
  <c r="E7" i="1"/>
  <c r="E74" i="3"/>
  <c r="E81" i="3" s="1"/>
  <c r="C12" i="1" s="1"/>
  <c r="B7" i="3"/>
  <c r="E50" i="3" l="1"/>
  <c r="E78" i="3" s="1"/>
  <c r="C9" i="1" s="1"/>
  <c r="G50" i="3"/>
  <c r="G78" i="3" s="1"/>
  <c r="E9" i="1" s="1"/>
  <c r="F50" i="3"/>
  <c r="F78" i="3" s="1"/>
  <c r="D9" i="1" s="1"/>
  <c r="E69" i="3"/>
  <c r="E80" i="3" s="1"/>
  <c r="C11" i="1" s="1"/>
  <c r="C19" i="3"/>
  <c r="C14" i="3"/>
  <c r="G4" i="4"/>
  <c r="J4" i="4"/>
  <c r="G14" i="4"/>
  <c r="F19" i="3" l="1"/>
  <c r="E19" i="3"/>
  <c r="G19" i="3"/>
  <c r="G14" i="3"/>
  <c r="F14" i="3"/>
  <c r="E14" i="3"/>
  <c r="C15" i="3" l="1"/>
  <c r="C54" i="3"/>
  <c r="F15" i="3" l="1"/>
  <c r="F30" i="3" s="1"/>
  <c r="F77" i="3" s="1"/>
  <c r="D8" i="1" s="1"/>
  <c r="G15" i="3"/>
  <c r="G30" i="3" s="1"/>
  <c r="G77" i="3" s="1"/>
  <c r="E8" i="1" s="1"/>
  <c r="E15" i="3"/>
  <c r="E30" i="3" s="1"/>
  <c r="E77" i="3" s="1"/>
  <c r="C8" i="1" s="1"/>
  <c r="F54" i="3"/>
  <c r="F58" i="3" s="1"/>
  <c r="F79" i="3" s="1"/>
  <c r="D10" i="1" s="1"/>
  <c r="G54" i="3"/>
  <c r="G58" i="3" s="1"/>
  <c r="G79" i="3" s="1"/>
  <c r="E10" i="1" s="1"/>
  <c r="E54" i="3"/>
  <c r="E58" i="3" s="1"/>
  <c r="E79" i="3" s="1"/>
  <c r="C10" i="1" s="1"/>
  <c r="C13" i="1" l="1"/>
  <c r="C14" i="1" s="1"/>
  <c r="E13" i="1"/>
  <c r="E14" i="1" s="1"/>
  <c r="D13" i="1"/>
  <c r="E82" i="3"/>
  <c r="F82" i="3"/>
  <c r="G82" i="3"/>
  <c r="D7" i="1"/>
  <c r="D14" i="1" s="1"/>
</calcChain>
</file>

<file path=xl/sharedStrings.xml><?xml version="1.0" encoding="utf-8"?>
<sst xmlns="http://schemas.openxmlformats.org/spreadsheetml/2006/main" count="208" uniqueCount="162">
  <si>
    <t>C.E. A VALORE AGGIUNTO</t>
  </si>
  <si>
    <t>VALORE AGGIUNTO</t>
  </si>
  <si>
    <t>mq villino</t>
  </si>
  <si>
    <t>mq parco</t>
  </si>
  <si>
    <t>Parametro</t>
  </si>
  <si>
    <t>Valore</t>
  </si>
  <si>
    <t>Nota</t>
  </si>
  <si>
    <t>Superficie per piano (mq)</t>
  </si>
  <si>
    <t>N. piani</t>
  </si>
  <si>
    <t>Tre piani fuori terra</t>
  </si>
  <si>
    <t>Superficie interna totale (mq)</t>
  </si>
  <si>
    <t>Superficie esterna parco (mq)</t>
  </si>
  <si>
    <t>N. ulivi centenari</t>
  </si>
  <si>
    <t>COSTI OPERATIVI ANNUI – INTERNI  (edificio 180 mq su 3 piani)</t>
  </si>
  <si>
    <t>Voce di Costo</t>
  </si>
  <si>
    <t>Base di calcolo</t>
  </si>
  <si>
    <t>Qtà</t>
  </si>
  <si>
    <t>€/unità</t>
  </si>
  <si>
    <t>Note</t>
  </si>
  <si>
    <t>UTENZE</t>
  </si>
  <si>
    <t>Energia elettrica</t>
  </si>
  <si>
    <t>€/mq/anno – edificio storico</t>
  </si>
  <si>
    <t>Gas / riscaldamento</t>
  </si>
  <si>
    <t>€/mq/anno – uso parziale</t>
  </si>
  <si>
    <t>Impianto esistente – stima uso prudenziale 3 piani</t>
  </si>
  <si>
    <t>Acqua e fognatura</t>
  </si>
  <si>
    <t>Consumo forfettario annuo</t>
  </si>
  <si>
    <t>Servizi presenti ad ogni piano</t>
  </si>
  <si>
    <t>Connettività (fibra/ADSL)</t>
  </si>
  <si>
    <t>Abbonamento annuo</t>
  </si>
  <si>
    <t>MANUTENZIONE ORDINARIA INTERNA</t>
  </si>
  <si>
    <t>Pulizie spazi interni</t>
  </si>
  <si>
    <t>€/mq/anno – ~1 intervento/sett.</t>
  </si>
  <si>
    <t>Operatore esterno – aree comuni + servizi 3 piani</t>
  </si>
  <si>
    <t>Manutenzione impianti (idraulico, elettrico)</t>
  </si>
  <si>
    <t>Quota annua manutenzione</t>
  </si>
  <si>
    <t>Verifica periodica impianti esistenti</t>
  </si>
  <si>
    <t>Manutenzione ascensore</t>
  </si>
  <si>
    <t>Contratto manutenzione annuo</t>
  </si>
  <si>
    <t>Obbligatorio per legge – ascensore già installato</t>
  </si>
  <si>
    <t>Piccole riparazioni e materiali</t>
  </si>
  <si>
    <t>Fondo rotativo annuo</t>
  </si>
  <si>
    <t>Maniglie, serrature, verniciature, ecc.</t>
  </si>
  <si>
    <t>Derattizzazione / disinfestazione</t>
  </si>
  <si>
    <t>N. interventi/anno</t>
  </si>
  <si>
    <t>2 interventi/anno – cautela per edificio storico</t>
  </si>
  <si>
    <t>ASSICURAZIONI</t>
  </si>
  <si>
    <t>RC terzi + eventi</t>
  </si>
  <si>
    <t>Polizza annua immobile storico</t>
  </si>
  <si>
    <t>Obbligatoria per utilizzo pubblico/semi-pubblico</t>
  </si>
  <si>
    <t>Incendio e furto</t>
  </si>
  <si>
    <t>Polizza annua</t>
  </si>
  <si>
    <t>Edificio di pregio – valore artistico da tutelare</t>
  </si>
  <si>
    <t>SICUREZZA E CONFORMITÀ</t>
  </si>
  <si>
    <t>Verifica antincendio (CPI)</t>
  </si>
  <si>
    <t>Pratica biennale – quota annua</t>
  </si>
  <si>
    <t>Ammortizzata su 2 anni – obbligatoria per legge</t>
  </si>
  <si>
    <t>Sorveglianza / sistema allarme</t>
  </si>
  <si>
    <t>Canone annuo</t>
  </si>
  <si>
    <t>Antintrusione + collegamento istituto di vigilanza</t>
  </si>
  <si>
    <t>GESTIONE AMMINISTRATIVA</t>
  </si>
  <si>
    <t>Spese amministrative / contabilità</t>
  </si>
  <si>
    <t>Gestione ente gestore</t>
  </si>
  <si>
    <t>Commercialista, software gestionale, pratiche</t>
  </si>
  <si>
    <t>TARI – tassa rifiuti</t>
  </si>
  <si>
    <t>€/mq – tariffa non domestico Gubbio</t>
  </si>
  <si>
    <t>IMU / tributi locali</t>
  </si>
  <si>
    <t>Quota prudenziale</t>
  </si>
  <si>
    <t>SUBTOTALE COSTI INTERNI</t>
  </si>
  <si>
    <t>MANUTENZIONE PARCO – area verde ornamentale</t>
  </si>
  <si>
    <t>Sfalcio erba e pulizia aree verdi</t>
  </si>
  <si>
    <t>N. interventi stagionali/anno</t>
  </si>
  <si>
    <t>~1 ogni 2 mesi – area ~6.000 mq</t>
  </si>
  <si>
    <t>Potatura arbusti e siepi</t>
  </si>
  <si>
    <t>Primavera e autunno</t>
  </si>
  <si>
    <t>Gestione sentieri e percorsi</t>
  </si>
  <si>
    <t>Manutenzione annua forfettaria</t>
  </si>
  <si>
    <t>Ghiaia, bordi, piccole riparazioni</t>
  </si>
  <si>
    <t>Irrigazione</t>
  </si>
  <si>
    <t>Canone / consumo annuo</t>
  </si>
  <si>
    <t>MANUTENZIONE ULIVETO – 60 ulivi centenari</t>
  </si>
  <si>
    <t>Potatura olivi (specializzata)</t>
  </si>
  <si>
    <t>€/ulivo – biennale, quota annua</t>
  </si>
  <si>
    <t>Potatura olivi centenari richiede competenza specifica</t>
  </si>
  <si>
    <t>Trattamenti fitosanitari</t>
  </si>
  <si>
    <t>€/ulivo/anno – mosca olearia, Xylella</t>
  </si>
  <si>
    <t>Monitoraggio e trattamento preventivo</t>
  </si>
  <si>
    <t>Raccolta olive (manuale)</t>
  </si>
  <si>
    <t>€/ulivo – raccolta tradizionale</t>
  </si>
  <si>
    <t>Raccolta manuale necessaria per olivi centenari – ott/nov</t>
  </si>
  <si>
    <t>Lavorazione terreno sotto olivi</t>
  </si>
  <si>
    <t>€/ulivo/anno – trinciatura</t>
  </si>
  <si>
    <t>Arieggiamento suolo e gestione erba</t>
  </si>
  <si>
    <t>Smaltimento potature e residui vegetali</t>
  </si>
  <si>
    <t>Forfettario annuo</t>
  </si>
  <si>
    <t>Cippatura rami o smaltimento autorizzato</t>
  </si>
  <si>
    <t>Frangitura olive (eventuale)</t>
  </si>
  <si>
    <t>Costo frangitura conto terzi</t>
  </si>
  <si>
    <t>Solo se si decide di produrre olio – frantoio esterno</t>
  </si>
  <si>
    <t>AREE ESTERNE PAVIMENTATE E STRUTTURE</t>
  </si>
  <si>
    <t>Pulizia cortile e aree pavimentate</t>
  </si>
  <si>
    <t>€/mq/anno – stima 200 mq pavim.</t>
  </si>
  <si>
    <t>Lavaggio stagionale + spazzatura periodica</t>
  </si>
  <si>
    <t>Manutenzione recinzioni e cancelli</t>
  </si>
  <si>
    <t>Fondo annuo</t>
  </si>
  <si>
    <t>Lubrificazione, verniciatura, piccole riparazioni</t>
  </si>
  <si>
    <t>Illuminazione esterna parco</t>
  </si>
  <si>
    <t>SUBTOTALE COSTI ESTERNI</t>
  </si>
  <si>
    <t>TOTALE COSTI OPERATIVI ANNUI STIMATI</t>
  </si>
  <si>
    <t xml:space="preserve">  di cui: costi interni (edificio)</t>
  </si>
  <si>
    <t xml:space="preserve">  di cui: costi esterni (parco + uliveto)</t>
  </si>
  <si>
    <t>Affitto a terzi</t>
  </si>
  <si>
    <t>Vendita di prodotti</t>
  </si>
  <si>
    <t>Contributi</t>
  </si>
  <si>
    <t>Pubblici</t>
  </si>
  <si>
    <t>Privati</t>
  </si>
  <si>
    <t>60 mq × 3 piani</t>
  </si>
  <si>
    <t>DATI DI BASE</t>
  </si>
  <si>
    <t>TOTALE RICAVI</t>
  </si>
  <si>
    <t>TOTALE COSTI</t>
  </si>
  <si>
    <t>COSTI OPERATIVI ANNUI – ESTERNI  (parco ~6.000 mq)</t>
  </si>
  <si>
    <t>di cui tasse e oneri</t>
  </si>
  <si>
    <t>IRES</t>
  </si>
  <si>
    <t>IRAP</t>
  </si>
  <si>
    <t>Quantità</t>
  </si>
  <si>
    <t>Se dovuta</t>
  </si>
  <si>
    <t>Costo azienda per dipendenti</t>
  </si>
  <si>
    <t>SUBTOTALE TASSE E ONERI</t>
  </si>
  <si>
    <t>Altro (specificare)</t>
  </si>
  <si>
    <t>Ricavi di vendita/servizi resi</t>
  </si>
  <si>
    <t>Prezzo unitario unitario</t>
  </si>
  <si>
    <t>Totale</t>
  </si>
  <si>
    <t>…...............................</t>
  </si>
  <si>
    <t>Costi INTERNI</t>
  </si>
  <si>
    <t>Costi ESTERNI</t>
  </si>
  <si>
    <t>GESTIONE TIPICA</t>
  </si>
  <si>
    <t>Costo collaborazioni esterne (no fattura)</t>
  </si>
  <si>
    <t xml:space="preserve">    Promozione  e comunicazione</t>
  </si>
  <si>
    <t>Spese per Servizi:</t>
  </si>
  <si>
    <t>Spese del personale dipendente</t>
  </si>
  <si>
    <t>Spese per personale esterno</t>
  </si>
  <si>
    <t xml:space="preserve">    Collaboratori con Fattura</t>
  </si>
  <si>
    <t>….............................................</t>
  </si>
  <si>
    <t>Viaggi, vitto, alloggio</t>
  </si>
  <si>
    <t>SUBTOTALE GESTIONE TIPICA</t>
  </si>
  <si>
    <t>SUBTOTALE GESTIONE AMMINISTRATIVA</t>
  </si>
  <si>
    <t>di cui costi amministrativi</t>
  </si>
  <si>
    <t>di cui costi gestione tipica</t>
  </si>
  <si>
    <t>Attività a pagamento 1</t>
  </si>
  <si>
    <t>Attività a pagamento 2</t>
  </si>
  <si>
    <t>Attività a pagamento 3</t>
  </si>
  <si>
    <t>…....................................</t>
  </si>
  <si>
    <t>Tasse e Oneri</t>
  </si>
  <si>
    <t>Costi GESTIONE TIPICA</t>
  </si>
  <si>
    <t>Costi GESTIONE AMMINISTRATIVA</t>
  </si>
  <si>
    <t>Costo 2027 (€)</t>
  </si>
  <si>
    <t>Costo 2028 (€)</t>
  </si>
  <si>
    <t>Costo 2029 (€)</t>
  </si>
  <si>
    <t>TASSE E ONERI</t>
  </si>
  <si>
    <t>uliveto storico</t>
  </si>
  <si>
    <t>ALLEGATO 3</t>
  </si>
  <si>
    <t>Firmato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</si>
</sst>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#,##0.0&quot; €&quot;;\(#,##0.0&quot; €)&quot;;\-"/>
    <numFmt numFmtId="166" formatCode="#,##0&quot; €&quot;;\(#,##0&quot; €)&quot;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FFFFFF"/>
      <name val="Montserrat"/>
    </font>
    <font>
      <b/>
      <sz val="10"/>
      <color rgb="FF1F4E79"/>
      <name val="Montserrat"/>
    </font>
    <font>
      <b/>
      <sz val="10"/>
      <color rgb="FF000000"/>
      <name val="Montserrat"/>
    </font>
    <font>
      <sz val="10"/>
      <color rgb="FF0000FF"/>
      <name val="Montserrat"/>
    </font>
    <font>
      <i/>
      <sz val="10"/>
      <color rgb="FF666666"/>
      <name val="Montserrat"/>
    </font>
    <font>
      <sz val="10"/>
      <color rgb="FF000000"/>
      <name val="Montserrat"/>
    </font>
    <font>
      <i/>
      <sz val="10"/>
      <color rgb="FF1F4E79"/>
      <name val="Montserrat"/>
    </font>
    <font>
      <i/>
      <sz val="10"/>
      <color rgb="FF7F5700"/>
      <name val="Montserrat"/>
    </font>
    <font>
      <sz val="11"/>
      <color theme="1"/>
      <name val="Calibri"/>
      <family val="2"/>
      <charset val="1"/>
    </font>
    <font>
      <sz val="10"/>
      <name val="Montserrat"/>
    </font>
    <font>
      <i/>
      <sz val="10"/>
      <color rgb="FF375623"/>
      <name val="Montserrat"/>
    </font>
    <font>
      <b/>
      <sz val="10"/>
      <name val="Montserrat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DEEAF1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CCCCCC"/>
      </patternFill>
    </fill>
    <fill>
      <patternFill patternType="solid">
        <fgColor rgb="FF7F5700"/>
        <bgColor rgb="FF808000"/>
      </patternFill>
    </fill>
    <fill>
      <patternFill patternType="solid">
        <fgColor rgb="FFFFF2CC"/>
        <bgColor rgb="FFFCE4D6"/>
      </patternFill>
    </fill>
    <fill>
      <patternFill patternType="solid">
        <fgColor rgb="FFDEEAF1"/>
        <bgColor rgb="FFF2F2F2"/>
      </patternFill>
    </fill>
    <fill>
      <patternFill patternType="solid">
        <fgColor theme="7" tint="-0.499984740745262"/>
        <bgColor rgb="FF003366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9" tint="-0.249977111117893"/>
        <bgColor rgb="FF0066CC"/>
      </patternFill>
    </fill>
    <fill>
      <patternFill patternType="solid">
        <fgColor theme="9" tint="-0.249977111117893"/>
        <bgColor rgb="FFF2F2F2"/>
      </patternFill>
    </fill>
    <fill>
      <patternFill patternType="solid">
        <fgColor theme="5" tint="-0.249977111117893"/>
        <bgColor rgb="FF0066CC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EEAF1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-0.249977111117893"/>
        <bgColor rgb="FFFCE4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4.9989318521683403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CCCCCC"/>
      </left>
      <right style="thin">
        <color theme="2" tint="-9.9978637043366805E-2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theme="2" tint="-9.9978637043366805E-2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rgb="FFCCCCCC"/>
      </left>
      <right style="thin">
        <color theme="2" tint="-9.9978637043366805E-2"/>
      </right>
      <top style="thin">
        <color rgb="FFCCCCCC"/>
      </top>
      <bottom style="thin">
        <color theme="2" tint="-9.9978637043366805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rgb="FFCCCCCC"/>
      </right>
      <top style="thin">
        <color rgb="FFCCCCCC"/>
      </top>
      <bottom/>
      <diagonal/>
    </border>
    <border>
      <left style="thin">
        <color theme="0" tint="-4.9989318521683403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rgb="FFCCCCCC"/>
      </right>
      <top style="thin">
        <color rgb="FFCCCCCC"/>
      </top>
      <bottom style="thin">
        <color theme="2" tint="-9.9978637043366805E-2"/>
      </bottom>
      <diagonal/>
    </border>
  </borders>
  <cellStyleXfs count="4">
    <xf numFmtId="0" fontId="0" fillId="0" borderId="0"/>
    <xf numFmtId="0" fontId="1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4" borderId="1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9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 wrapText="1"/>
    </xf>
    <xf numFmtId="164" fontId="10" fillId="7" borderId="4" xfId="0" applyNumberFormat="1" applyFont="1" applyFill="1" applyBorder="1" applyAlignment="1">
      <alignment horizontal="right" vertical="center"/>
    </xf>
    <xf numFmtId="166" fontId="10" fillId="7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left" vertical="center" wrapText="1"/>
    </xf>
    <xf numFmtId="164" fontId="10" fillId="8" borderId="4" xfId="0" applyNumberFormat="1" applyFont="1" applyFill="1" applyBorder="1" applyAlignment="1">
      <alignment horizontal="right" vertical="center"/>
    </xf>
    <xf numFmtId="166" fontId="10" fillId="8" borderId="4" xfId="0" applyNumberFormat="1" applyFont="1" applyFill="1" applyBorder="1" applyAlignment="1">
      <alignment horizontal="right" vertical="center"/>
    </xf>
    <xf numFmtId="164" fontId="8" fillId="7" borderId="4" xfId="0" applyNumberFormat="1" applyFont="1" applyFill="1" applyBorder="1" applyAlignment="1">
      <alignment horizontal="right" vertical="center"/>
    </xf>
    <xf numFmtId="164" fontId="8" fillId="8" borderId="4" xfId="0" applyNumberFormat="1" applyFont="1" applyFill="1" applyBorder="1" applyAlignment="1">
      <alignment horizontal="right" vertic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/>
    </xf>
    <xf numFmtId="166" fontId="10" fillId="1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/>
    <xf numFmtId="0" fontId="9" fillId="0" borderId="4" xfId="0" applyFont="1" applyBorder="1" applyAlignment="1">
      <alignment horizontal="left" vertical="center" wrapText="1"/>
    </xf>
    <xf numFmtId="0" fontId="10" fillId="8" borderId="4" xfId="1" applyFont="1" applyFill="1" applyBorder="1" applyAlignment="1">
      <alignment horizontal="left" vertical="center" wrapText="1"/>
    </xf>
    <xf numFmtId="0" fontId="9" fillId="8" borderId="4" xfId="1" applyFont="1" applyFill="1" applyBorder="1" applyAlignment="1">
      <alignment horizontal="left" vertical="center" wrapText="1"/>
    </xf>
    <xf numFmtId="164" fontId="8" fillId="8" borderId="4" xfId="1" applyNumberFormat="1" applyFont="1" applyFill="1" applyBorder="1" applyAlignment="1">
      <alignment horizontal="right" vertical="center"/>
    </xf>
    <xf numFmtId="166" fontId="10" fillId="8" borderId="4" xfId="1" applyNumberFormat="1" applyFont="1" applyFill="1" applyBorder="1" applyAlignment="1">
      <alignment horizontal="right" vertical="center"/>
    </xf>
    <xf numFmtId="0" fontId="10" fillId="11" borderId="4" xfId="1" applyFont="1" applyFill="1" applyBorder="1" applyAlignment="1">
      <alignment horizontal="left" vertical="center" wrapText="1"/>
    </xf>
    <xf numFmtId="0" fontId="9" fillId="11" borderId="4" xfId="1" applyFont="1" applyFill="1" applyBorder="1" applyAlignment="1">
      <alignment horizontal="left" vertical="center" wrapText="1"/>
    </xf>
    <xf numFmtId="164" fontId="8" fillId="11" borderId="4" xfId="1" applyNumberFormat="1" applyFont="1" applyFill="1" applyBorder="1" applyAlignment="1">
      <alignment horizontal="right" vertical="center"/>
    </xf>
    <xf numFmtId="166" fontId="10" fillId="11" borderId="4" xfId="1" applyNumberFormat="1" applyFont="1" applyFill="1" applyBorder="1" applyAlignment="1">
      <alignment horizontal="right" vertical="center"/>
    </xf>
    <xf numFmtId="164" fontId="10" fillId="11" borderId="4" xfId="1" applyNumberFormat="1" applyFont="1" applyFill="1" applyBorder="1" applyAlignment="1">
      <alignment horizontal="right" vertical="center"/>
    </xf>
    <xf numFmtId="164" fontId="10" fillId="8" borderId="4" xfId="1" applyNumberFormat="1" applyFont="1" applyFill="1" applyBorder="1" applyAlignment="1">
      <alignment horizontal="right" vertical="center"/>
    </xf>
    <xf numFmtId="0" fontId="15" fillId="8" borderId="4" xfId="1" applyFont="1" applyFill="1" applyBorder="1" applyAlignment="1">
      <alignment horizontal="left" vertical="center" wrapText="1"/>
    </xf>
    <xf numFmtId="0" fontId="3" fillId="10" borderId="4" xfId="1" applyFont="1" applyFill="1" applyBorder="1"/>
    <xf numFmtId="0" fontId="5" fillId="13" borderId="4" xfId="1" applyFont="1" applyFill="1" applyBorder="1" applyAlignment="1">
      <alignment horizontal="center" vertical="center" wrapText="1"/>
    </xf>
    <xf numFmtId="166" fontId="10" fillId="14" borderId="4" xfId="1" applyNumberFormat="1" applyFont="1" applyFill="1" applyBorder="1" applyAlignment="1">
      <alignment horizontal="right" vertical="center"/>
    </xf>
    <xf numFmtId="0" fontId="10" fillId="8" borderId="10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164" fontId="8" fillId="8" borderId="10" xfId="0" applyNumberFormat="1" applyFont="1" applyFill="1" applyBorder="1" applyAlignment="1">
      <alignment horizontal="right" vertical="center"/>
    </xf>
    <xf numFmtId="166" fontId="10" fillId="8" borderId="10" xfId="0" applyNumberFormat="1" applyFont="1" applyFill="1" applyBorder="1" applyAlignment="1">
      <alignment horizontal="right" vertical="center"/>
    </xf>
    <xf numFmtId="0" fontId="10" fillId="8" borderId="9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164" fontId="8" fillId="8" borderId="9" xfId="0" applyNumberFormat="1" applyFont="1" applyFill="1" applyBorder="1" applyAlignment="1">
      <alignment horizontal="right" vertical="center"/>
    </xf>
    <xf numFmtId="165" fontId="8" fillId="8" borderId="9" xfId="0" applyNumberFormat="1" applyFont="1" applyFill="1" applyBorder="1" applyAlignment="1">
      <alignment horizontal="right" vertical="center"/>
    </xf>
    <xf numFmtId="0" fontId="9" fillId="0" borderId="4" xfId="1" applyFont="1" applyBorder="1" applyAlignment="1">
      <alignment horizontal="left" vertical="center" wrapText="1"/>
    </xf>
    <xf numFmtId="0" fontId="3" fillId="0" borderId="5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/>
    </xf>
    <xf numFmtId="166" fontId="10" fillId="0" borderId="4" xfId="1" applyNumberFormat="1" applyFont="1" applyBorder="1" applyAlignment="1">
      <alignment horizontal="right" vertical="center"/>
    </xf>
    <xf numFmtId="0" fontId="9" fillId="16" borderId="9" xfId="0" applyFont="1" applyFill="1" applyBorder="1" applyAlignment="1">
      <alignment horizontal="left" vertical="center" wrapText="1"/>
    </xf>
    <xf numFmtId="0" fontId="9" fillId="18" borderId="0" xfId="0" applyFont="1" applyFill="1" applyAlignment="1">
      <alignment horizontal="left" vertical="center" wrapText="1"/>
    </xf>
    <xf numFmtId="44" fontId="3" fillId="2" borderId="0" xfId="2" applyFont="1" applyFill="1" applyAlignment="1">
      <alignment horizontal="center" vertical="center"/>
    </xf>
    <xf numFmtId="44" fontId="4" fillId="0" borderId="2" xfId="2" applyFont="1" applyBorder="1" applyAlignment="1">
      <alignment horizontal="center" vertical="center"/>
    </xf>
    <xf numFmtId="44" fontId="4" fillId="3" borderId="2" xfId="2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/>
    </xf>
    <xf numFmtId="166" fontId="10" fillId="19" borderId="0" xfId="0" applyNumberFormat="1" applyFont="1" applyFill="1" applyAlignment="1">
      <alignment horizontal="center" vertical="center"/>
    </xf>
    <xf numFmtId="0" fontId="3" fillId="20" borderId="0" xfId="0" applyFont="1" applyFill="1" applyAlignment="1">
      <alignment horizontal="center"/>
    </xf>
    <xf numFmtId="166" fontId="3" fillId="20" borderId="0" xfId="0" applyNumberFormat="1" applyFont="1" applyFill="1" applyAlignment="1">
      <alignment horizontal="center"/>
    </xf>
    <xf numFmtId="9" fontId="9" fillId="12" borderId="4" xfId="3" applyFont="1" applyFill="1" applyBorder="1" applyAlignment="1">
      <alignment horizontal="center" vertical="center"/>
    </xf>
    <xf numFmtId="9" fontId="9" fillId="19" borderId="0" xfId="3" applyFont="1" applyFill="1" applyAlignment="1">
      <alignment horizontal="center" vertical="center"/>
    </xf>
    <xf numFmtId="9" fontId="3" fillId="20" borderId="0" xfId="3" applyFont="1" applyFill="1" applyAlignment="1">
      <alignment horizontal="center"/>
    </xf>
    <xf numFmtId="165" fontId="8" fillId="22" borderId="4" xfId="0" applyNumberFormat="1" applyFont="1" applyFill="1" applyBorder="1" applyAlignment="1">
      <alignment horizontal="right" vertical="center"/>
    </xf>
    <xf numFmtId="165" fontId="8" fillId="23" borderId="4" xfId="0" applyNumberFormat="1" applyFont="1" applyFill="1" applyBorder="1" applyAlignment="1">
      <alignment horizontal="right" vertical="center"/>
    </xf>
    <xf numFmtId="165" fontId="8" fillId="23" borderId="4" xfId="1" applyNumberFormat="1" applyFont="1" applyFill="1" applyBorder="1" applyAlignment="1">
      <alignment horizontal="right" vertical="center"/>
    </xf>
    <xf numFmtId="165" fontId="8" fillId="24" borderId="4" xfId="1" applyNumberFormat="1" applyFont="1" applyFill="1" applyBorder="1" applyAlignment="1">
      <alignment horizontal="right" vertical="center"/>
    </xf>
    <xf numFmtId="165" fontId="8" fillId="23" borderId="10" xfId="0" applyNumberFormat="1" applyFont="1" applyFill="1" applyBorder="1" applyAlignment="1">
      <alignment horizontal="right" vertical="center"/>
    </xf>
    <xf numFmtId="165" fontId="8" fillId="23" borderId="9" xfId="0" applyNumberFormat="1" applyFont="1" applyFill="1" applyBorder="1" applyAlignment="1">
      <alignment horizontal="right" vertical="center"/>
    </xf>
    <xf numFmtId="0" fontId="3" fillId="21" borderId="5" xfId="0" applyFont="1" applyFill="1" applyBorder="1"/>
    <xf numFmtId="0" fontId="4" fillId="0" borderId="5" xfId="0" applyFont="1" applyBorder="1" applyAlignment="1">
      <alignment horizontal="center"/>
    </xf>
    <xf numFmtId="166" fontId="10" fillId="8" borderId="0" xfId="0" applyNumberFormat="1" applyFont="1" applyFill="1" applyAlignment="1">
      <alignment horizontal="right" vertical="center"/>
    </xf>
    <xf numFmtId="0" fontId="9" fillId="8" borderId="0" xfId="0" applyFont="1" applyFill="1" applyAlignment="1">
      <alignment horizontal="left" vertical="center" wrapText="1"/>
    </xf>
    <xf numFmtId="0" fontId="3" fillId="25" borderId="0" xfId="0" applyFont="1" applyFill="1"/>
    <xf numFmtId="0" fontId="10" fillId="8" borderId="0" xfId="0" applyFont="1" applyFill="1" applyAlignment="1">
      <alignment horizontal="left" vertical="center" wrapText="1"/>
    </xf>
    <xf numFmtId="0" fontId="5" fillId="27" borderId="12" xfId="0" applyFont="1" applyFill="1" applyBorder="1" applyAlignment="1">
      <alignment horizontal="right" vertical="center" wrapText="1"/>
    </xf>
    <xf numFmtId="164" fontId="8" fillId="8" borderId="0" xfId="0" applyNumberFormat="1" applyFont="1" applyFill="1" applyAlignment="1">
      <alignment horizontal="right" vertical="center"/>
    </xf>
    <xf numFmtId="165" fontId="8" fillId="8" borderId="0" xfId="0" applyNumberFormat="1" applyFont="1" applyFill="1" applyAlignment="1">
      <alignment horizontal="right" vertical="center"/>
    </xf>
    <xf numFmtId="0" fontId="9" fillId="8" borderId="11" xfId="0" applyFont="1" applyFill="1" applyBorder="1" applyAlignment="1">
      <alignment horizontal="left" vertical="center" wrapText="1"/>
    </xf>
    <xf numFmtId="1" fontId="14" fillId="0" borderId="4" xfId="0" applyNumberFormat="1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166" fontId="10" fillId="27" borderId="17" xfId="0" applyNumberFormat="1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165" fontId="8" fillId="21" borderId="4" xfId="0" applyNumberFormat="1" applyFont="1" applyFill="1" applyBorder="1" applyAlignment="1">
      <alignment horizontal="right" vertical="center"/>
    </xf>
    <xf numFmtId="0" fontId="5" fillId="17" borderId="0" xfId="0" applyFont="1" applyFill="1" applyAlignment="1">
      <alignment horizontal="center" vertical="center" wrapText="1"/>
    </xf>
    <xf numFmtId="1" fontId="2" fillId="27" borderId="10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wrapText="1"/>
    </xf>
    <xf numFmtId="0" fontId="9" fillId="8" borderId="12" xfId="0" applyFont="1" applyFill="1" applyBorder="1" applyAlignment="1">
      <alignment horizontal="center" vertical="center" wrapText="1"/>
    </xf>
    <xf numFmtId="166" fontId="10" fillId="8" borderId="17" xfId="0" applyNumberFormat="1" applyFont="1" applyFill="1" applyBorder="1" applyAlignment="1">
      <alignment horizontal="right" vertical="center"/>
    </xf>
    <xf numFmtId="0" fontId="9" fillId="8" borderId="13" xfId="0" applyFont="1" applyFill="1" applyBorder="1" applyAlignment="1">
      <alignment horizontal="left" vertical="center" wrapText="1"/>
    </xf>
    <xf numFmtId="166" fontId="2" fillId="5" borderId="4" xfId="0" applyNumberFormat="1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" fillId="28" borderId="4" xfId="0" applyFont="1" applyFill="1" applyBorder="1" applyAlignment="1">
      <alignment horizontal="center"/>
    </xf>
    <xf numFmtId="166" fontId="10" fillId="28" borderId="4" xfId="0" applyNumberFormat="1" applyFont="1" applyFill="1" applyBorder="1" applyAlignment="1">
      <alignment horizontal="center" vertical="center"/>
    </xf>
    <xf numFmtId="9" fontId="9" fillId="28" borderId="4" xfId="3" applyFont="1" applyFill="1" applyBorder="1" applyAlignment="1">
      <alignment horizontal="center" vertical="center"/>
    </xf>
    <xf numFmtId="0" fontId="3" fillId="29" borderId="0" xfId="0" applyFont="1" applyFill="1" applyAlignment="1">
      <alignment horizontal="center"/>
    </xf>
    <xf numFmtId="166" fontId="10" fillId="29" borderId="0" xfId="0" applyNumberFormat="1" applyFont="1" applyFill="1" applyAlignment="1">
      <alignment horizontal="center" vertical="center"/>
    </xf>
    <xf numFmtId="9" fontId="9" fillId="29" borderId="0" xfId="3" applyFont="1" applyFill="1" applyAlignment="1">
      <alignment horizontal="center" vertical="center"/>
    </xf>
    <xf numFmtId="0" fontId="2" fillId="30" borderId="0" xfId="0" applyFont="1" applyFill="1" applyAlignment="1">
      <alignment horizontal="center"/>
    </xf>
    <xf numFmtId="166" fontId="2" fillId="30" borderId="0" xfId="0" applyNumberFormat="1" applyFont="1" applyFill="1" applyAlignment="1">
      <alignment horizontal="center"/>
    </xf>
    <xf numFmtId="166" fontId="2" fillId="10" borderId="4" xfId="1" applyNumberFormat="1" applyFont="1" applyFill="1" applyBorder="1" applyAlignment="1">
      <alignment horizontal="right" vertical="center"/>
    </xf>
    <xf numFmtId="166" fontId="2" fillId="5" borderId="4" xfId="0" applyNumberFormat="1" applyFont="1" applyFill="1" applyBorder="1" applyAlignment="1">
      <alignment horizontal="right" vertical="center"/>
    </xf>
    <xf numFmtId="166" fontId="2" fillId="16" borderId="9" xfId="0" applyNumberFormat="1" applyFont="1" applyFill="1" applyBorder="1" applyAlignment="1">
      <alignment horizontal="right" vertical="center"/>
    </xf>
    <xf numFmtId="166" fontId="10" fillId="23" borderId="17" xfId="0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166" fontId="2" fillId="27" borderId="10" xfId="0" applyNumberFormat="1" applyFont="1" applyFill="1" applyBorder="1" applyAlignment="1">
      <alignment horizontal="center" vertical="center"/>
    </xf>
    <xf numFmtId="166" fontId="2" fillId="18" borderId="19" xfId="0" applyNumberFormat="1" applyFont="1" applyFill="1" applyBorder="1" applyAlignment="1">
      <alignment horizontal="right" vertical="center"/>
    </xf>
    <xf numFmtId="0" fontId="5" fillId="17" borderId="20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1" fontId="2" fillId="27" borderId="22" xfId="0" applyNumberFormat="1" applyFont="1" applyFill="1" applyBorder="1" applyAlignment="1">
      <alignment horizontal="center" vertical="center" wrapText="1"/>
    </xf>
    <xf numFmtId="166" fontId="10" fillId="23" borderId="9" xfId="0" applyNumberFormat="1" applyFont="1" applyFill="1" applyBorder="1" applyAlignment="1">
      <alignment horizontal="center" vertical="center"/>
    </xf>
    <xf numFmtId="166" fontId="10" fillId="23" borderId="13" xfId="0" applyNumberFormat="1" applyFont="1" applyFill="1" applyBorder="1" applyAlignment="1">
      <alignment horizontal="center" vertical="center"/>
    </xf>
    <xf numFmtId="166" fontId="10" fillId="23" borderId="23" xfId="0" applyNumberFormat="1" applyFont="1" applyFill="1" applyBorder="1" applyAlignment="1">
      <alignment horizontal="center" vertical="center"/>
    </xf>
    <xf numFmtId="166" fontId="10" fillId="23" borderId="25" xfId="0" applyNumberFormat="1" applyFont="1" applyFill="1" applyBorder="1" applyAlignment="1">
      <alignment horizontal="center" vertical="center"/>
    </xf>
    <xf numFmtId="166" fontId="10" fillId="23" borderId="24" xfId="0" applyNumberFormat="1" applyFont="1" applyFill="1" applyBorder="1" applyAlignment="1">
      <alignment horizontal="center" vertical="center"/>
    </xf>
    <xf numFmtId="166" fontId="2" fillId="23" borderId="24" xfId="0" applyNumberFormat="1" applyFont="1" applyFill="1" applyBorder="1" applyAlignment="1">
      <alignment horizontal="center" vertical="center"/>
    </xf>
    <xf numFmtId="166" fontId="2" fillId="23" borderId="27" xfId="0" applyNumberFormat="1" applyFont="1" applyFill="1" applyBorder="1" applyAlignment="1">
      <alignment horizontal="center" vertical="center"/>
    </xf>
    <xf numFmtId="166" fontId="2" fillId="27" borderId="26" xfId="0" applyNumberFormat="1" applyFont="1" applyFill="1" applyBorder="1" applyAlignment="1">
      <alignment horizontal="center" vertical="center"/>
    </xf>
    <xf numFmtId="165" fontId="8" fillId="0" borderId="28" xfId="0" applyNumberFormat="1" applyFont="1" applyBorder="1" applyAlignment="1">
      <alignment horizontal="right" vertical="center"/>
    </xf>
    <xf numFmtId="166" fontId="10" fillId="23" borderId="29" xfId="0" applyNumberFormat="1" applyFont="1" applyFill="1" applyBorder="1" applyAlignment="1">
      <alignment horizontal="right" vertical="center"/>
    </xf>
    <xf numFmtId="166" fontId="10" fillId="23" borderId="30" xfId="0" applyNumberFormat="1" applyFont="1" applyFill="1" applyBorder="1" applyAlignment="1">
      <alignment horizontal="right" vertical="center"/>
    </xf>
    <xf numFmtId="166" fontId="10" fillId="23" borderId="0" xfId="0" applyNumberFormat="1" applyFont="1" applyFill="1" applyAlignment="1">
      <alignment horizontal="right" vertical="center"/>
    </xf>
    <xf numFmtId="0" fontId="9" fillId="8" borderId="31" xfId="0" applyFont="1" applyFill="1" applyBorder="1" applyAlignment="1">
      <alignment horizontal="left" vertical="center" wrapText="1"/>
    </xf>
    <xf numFmtId="166" fontId="10" fillId="23" borderId="32" xfId="0" applyNumberFormat="1" applyFont="1" applyFill="1" applyBorder="1" applyAlignment="1">
      <alignment horizontal="center" vertical="center"/>
    </xf>
    <xf numFmtId="166" fontId="2" fillId="23" borderId="9" xfId="0" applyNumberFormat="1" applyFont="1" applyFill="1" applyBorder="1" applyAlignment="1">
      <alignment horizontal="center" vertical="center"/>
    </xf>
    <xf numFmtId="166" fontId="10" fillId="23" borderId="1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left" vertical="center" wrapText="1"/>
    </xf>
    <xf numFmtId="166" fontId="10" fillId="8" borderId="28" xfId="0" applyNumberFormat="1" applyFont="1" applyFill="1" applyBorder="1" applyAlignment="1">
      <alignment horizontal="right" vertical="center"/>
    </xf>
    <xf numFmtId="0" fontId="3" fillId="25" borderId="9" xfId="0" applyFont="1" applyFill="1" applyBorder="1"/>
    <xf numFmtId="0" fontId="3" fillId="25" borderId="9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 wrapText="1"/>
    </xf>
    <xf numFmtId="0" fontId="3" fillId="25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25" borderId="11" xfId="0" applyFont="1" applyFill="1" applyBorder="1"/>
    <xf numFmtId="0" fontId="3" fillId="25" borderId="11" xfId="0" applyFont="1" applyFill="1" applyBorder="1" applyAlignment="1">
      <alignment wrapText="1"/>
    </xf>
    <xf numFmtId="0" fontId="3" fillId="0" borderId="11" xfId="0" applyFont="1" applyBorder="1"/>
    <xf numFmtId="44" fontId="3" fillId="2" borderId="0" xfId="2" applyFont="1" applyFill="1" applyAlignment="1">
      <alignment vertical="center"/>
    </xf>
    <xf numFmtId="0" fontId="5" fillId="27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right" vertical="center"/>
    </xf>
    <xf numFmtId="0" fontId="2" fillId="10" borderId="6" xfId="1" applyFont="1" applyFill="1" applyBorder="1" applyAlignment="1">
      <alignment horizontal="right" vertical="center"/>
    </xf>
    <xf numFmtId="0" fontId="2" fillId="10" borderId="7" xfId="1" applyFont="1" applyFill="1" applyBorder="1" applyAlignment="1">
      <alignment horizontal="right" vertical="center"/>
    </xf>
    <xf numFmtId="0" fontId="2" fillId="10" borderId="8" xfId="1" applyFont="1" applyFill="1" applyBorder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2" fillId="16" borderId="11" xfId="0" applyFont="1" applyFill="1" applyBorder="1" applyAlignment="1">
      <alignment horizontal="right" vertical="center" wrapText="1"/>
    </xf>
    <xf numFmtId="0" fontId="2" fillId="16" borderId="12" xfId="0" applyFont="1" applyFill="1" applyBorder="1" applyAlignment="1">
      <alignment horizontal="right" vertical="center" wrapText="1"/>
    </xf>
    <xf numFmtId="0" fontId="2" fillId="16" borderId="13" xfId="0" applyFont="1" applyFill="1" applyBorder="1" applyAlignment="1">
      <alignment horizontal="right" vertical="center" wrapText="1"/>
    </xf>
    <xf numFmtId="0" fontId="2" fillId="18" borderId="14" xfId="0" applyFont="1" applyFill="1" applyBorder="1" applyAlignment="1">
      <alignment horizontal="right" vertical="center" wrapText="1"/>
    </xf>
    <xf numFmtId="0" fontId="5" fillId="27" borderId="11" xfId="0" applyFont="1" applyFill="1" applyBorder="1" applyAlignment="1">
      <alignment horizontal="right" vertical="center" wrapText="1"/>
    </xf>
    <xf numFmtId="0" fontId="5" fillId="27" borderId="12" xfId="0" applyFont="1" applyFill="1" applyBorder="1" applyAlignment="1">
      <alignment horizontal="right" vertical="center" wrapText="1"/>
    </xf>
    <xf numFmtId="0" fontId="5" fillId="27" borderId="16" xfId="0" applyFont="1" applyFill="1" applyBorder="1" applyAlignment="1">
      <alignment horizontal="right" vertical="center" wrapText="1"/>
    </xf>
    <xf numFmtId="0" fontId="5" fillId="27" borderId="18" xfId="0" applyFont="1" applyFill="1" applyBorder="1" applyAlignment="1">
      <alignment horizontal="center" vertical="center" wrapText="1"/>
    </xf>
    <xf numFmtId="0" fontId="5" fillId="27" borderId="0" xfId="0" applyFont="1" applyFill="1" applyAlignment="1">
      <alignment horizontal="center" vertical="center" wrapText="1"/>
    </xf>
    <xf numFmtId="0" fontId="2" fillId="30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26" borderId="5" xfId="0" applyFont="1" applyFill="1" applyBorder="1" applyAlignment="1">
      <alignment horizontal="center"/>
    </xf>
  </cellXfs>
  <cellStyles count="4">
    <cellStyle name="Normale" xfId="0" builtinId="0"/>
    <cellStyle name="Normale 2" xfId="1" xr:uid="{9ADF9A8F-5748-4A71-8AED-502FD3CA7B5A}"/>
    <cellStyle name="Percentuale" xfId="3" builtinId="5"/>
    <cellStyle name="Valuta" xfId="2" builtinId="4"/>
  </cellStyles>
  <dxfs count="0"/>
  <tableStyles count="0" defaultTableStyle="TableStyleMedium2" defaultPivotStyle="PivotStyleLight16"/>
  <colors>
    <mruColors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11</xdr:col>
      <xdr:colOff>153193</xdr:colOff>
      <xdr:row>8</xdr:row>
      <xdr:rowOff>10256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45F5532-8F38-0A32-D691-C175BB8D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61950"/>
          <a:ext cx="5684043" cy="109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E2A4-34DA-43DE-9FB7-EA9AF5F2BDA1}">
  <dimension ref="C14:D15"/>
  <sheetViews>
    <sheetView topLeftCell="B1" zoomScale="138" workbookViewId="0">
      <selection activeCell="H15" sqref="H15"/>
    </sheetView>
  </sheetViews>
  <sheetFormatPr defaultRowHeight="15" x14ac:dyDescent="0.25"/>
  <cols>
    <col min="3" max="3" width="9.42578125" bestFit="1" customWidth="1"/>
  </cols>
  <sheetData>
    <row r="14" spans="3:4" x14ac:dyDescent="0.25">
      <c r="C14" t="s">
        <v>2</v>
      </c>
      <c r="D14">
        <v>350</v>
      </c>
    </row>
    <row r="15" spans="3:4" x14ac:dyDescent="0.25">
      <c r="C15" t="s">
        <v>3</v>
      </c>
      <c r="D15">
        <v>1300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34A9-28FE-4F11-A577-EAE2CDC5E2F6}">
  <dimension ref="A1:U85"/>
  <sheetViews>
    <sheetView topLeftCell="A70" workbookViewId="0">
      <selection activeCell="A85" sqref="A85"/>
    </sheetView>
  </sheetViews>
  <sheetFormatPr defaultColWidth="8.7109375" defaultRowHeight="12.75" x14ac:dyDescent="0.2"/>
  <cols>
    <col min="1" max="1" width="39.85546875" style="3" bestFit="1" customWidth="1"/>
    <col min="2" max="2" width="24.7109375" style="3" bestFit="1" customWidth="1"/>
    <col min="3" max="3" width="6.5703125" style="3" bestFit="1" customWidth="1"/>
    <col min="4" max="4" width="10.140625" style="3" bestFit="1" customWidth="1"/>
    <col min="5" max="5" width="13.5703125" style="3" bestFit="1" customWidth="1"/>
    <col min="6" max="7" width="13.5703125" style="3" customWidth="1"/>
    <col min="8" max="8" width="42.28515625" style="3" customWidth="1"/>
    <col min="9" max="16384" width="8.7109375" style="3"/>
  </cols>
  <sheetData>
    <row r="1" spans="1:8" x14ac:dyDescent="0.2">
      <c r="A1" s="9" t="s">
        <v>160</v>
      </c>
    </row>
    <row r="3" spans="1:8" x14ac:dyDescent="0.2">
      <c r="A3" s="154" t="s">
        <v>117</v>
      </c>
      <c r="B3" s="154"/>
      <c r="C3" s="154"/>
      <c r="D3" s="154"/>
      <c r="E3" s="154"/>
      <c r="F3" s="154"/>
      <c r="G3" s="154"/>
      <c r="H3" s="154"/>
    </row>
    <row r="4" spans="1:8" x14ac:dyDescent="0.2">
      <c r="A4" s="10" t="s">
        <v>4</v>
      </c>
      <c r="B4" s="10" t="s">
        <v>5</v>
      </c>
      <c r="C4" s="10"/>
      <c r="D4" s="10"/>
      <c r="E4" s="10"/>
      <c r="F4" s="10"/>
      <c r="G4" s="10"/>
      <c r="H4" s="10" t="s">
        <v>6</v>
      </c>
    </row>
    <row r="5" spans="1:8" x14ac:dyDescent="0.2">
      <c r="A5" s="28" t="s">
        <v>7</v>
      </c>
      <c r="B5" s="87">
        <v>60</v>
      </c>
      <c r="C5" s="29"/>
      <c r="D5" s="29"/>
      <c r="E5" s="29"/>
      <c r="F5" s="29"/>
      <c r="G5" s="29"/>
      <c r="H5" s="30" t="s">
        <v>116</v>
      </c>
    </row>
    <row r="6" spans="1:8" x14ac:dyDescent="0.2">
      <c r="A6" s="28" t="s">
        <v>8</v>
      </c>
      <c r="B6" s="87">
        <v>3</v>
      </c>
      <c r="C6" s="29"/>
      <c r="D6" s="29"/>
      <c r="E6" s="29"/>
      <c r="F6" s="29"/>
      <c r="G6" s="29"/>
      <c r="H6" s="30" t="s">
        <v>9</v>
      </c>
    </row>
    <row r="7" spans="1:8" x14ac:dyDescent="0.2">
      <c r="A7" s="28" t="s">
        <v>10</v>
      </c>
      <c r="B7" s="87">
        <f>B5*B6</f>
        <v>180</v>
      </c>
      <c r="C7" s="29"/>
      <c r="D7" s="29"/>
      <c r="E7" s="29"/>
      <c r="F7" s="29"/>
      <c r="G7" s="29"/>
      <c r="H7" s="30"/>
    </row>
    <row r="8" spans="1:8" x14ac:dyDescent="0.2">
      <c r="A8" s="28" t="s">
        <v>11</v>
      </c>
      <c r="B8" s="87">
        <v>6000</v>
      </c>
      <c r="C8" s="29"/>
      <c r="D8" s="29"/>
      <c r="E8" s="29"/>
      <c r="F8" s="29"/>
      <c r="G8" s="29"/>
      <c r="H8" s="30"/>
    </row>
    <row r="9" spans="1:8" x14ac:dyDescent="0.2">
      <c r="A9" s="28" t="s">
        <v>12</v>
      </c>
      <c r="B9" s="87">
        <v>60</v>
      </c>
      <c r="C9" s="29"/>
      <c r="D9" s="29"/>
      <c r="E9" s="29"/>
      <c r="F9" s="29"/>
      <c r="G9" s="29"/>
      <c r="H9" s="30" t="s">
        <v>159</v>
      </c>
    </row>
    <row r="10" spans="1:8" x14ac:dyDescent="0.2">
      <c r="A10" s="27"/>
    </row>
    <row r="11" spans="1:8" x14ac:dyDescent="0.2">
      <c r="A11" s="163" t="s">
        <v>13</v>
      </c>
      <c r="B11" s="163"/>
      <c r="C11" s="163"/>
      <c r="D11" s="163"/>
      <c r="E11" s="163"/>
      <c r="F11" s="163"/>
      <c r="G11" s="163"/>
      <c r="H11" s="163"/>
    </row>
    <row r="12" spans="1:8" x14ac:dyDescent="0.2">
      <c r="A12" s="13" t="s">
        <v>14</v>
      </c>
      <c r="B12" s="13" t="s">
        <v>15</v>
      </c>
      <c r="C12" s="13" t="s">
        <v>16</v>
      </c>
      <c r="D12" s="13" t="s">
        <v>17</v>
      </c>
      <c r="E12" s="13" t="s">
        <v>155</v>
      </c>
      <c r="F12" s="13" t="s">
        <v>156</v>
      </c>
      <c r="G12" s="13" t="s">
        <v>157</v>
      </c>
      <c r="H12" s="13" t="s">
        <v>18</v>
      </c>
    </row>
    <row r="13" spans="1:8" x14ac:dyDescent="0.2">
      <c r="A13" s="154" t="s">
        <v>19</v>
      </c>
      <c r="B13" s="154"/>
      <c r="C13" s="154"/>
      <c r="D13" s="154"/>
      <c r="E13" s="154"/>
      <c r="F13" s="154"/>
      <c r="G13" s="154"/>
      <c r="H13" s="154"/>
    </row>
    <row r="14" spans="1:8" x14ac:dyDescent="0.2">
      <c r="A14" s="14" t="s">
        <v>20</v>
      </c>
      <c r="B14" s="12" t="s">
        <v>21</v>
      </c>
      <c r="C14" s="15">
        <f>B7</f>
        <v>180</v>
      </c>
      <c r="D14" s="71"/>
      <c r="E14" s="16">
        <f>$C$14*$D$14</f>
        <v>0</v>
      </c>
      <c r="F14" s="16">
        <f t="shared" ref="F14" si="0">$C$14*$D$14</f>
        <v>0</v>
      </c>
      <c r="G14" s="16">
        <f>$C$14*$D$14</f>
        <v>0</v>
      </c>
      <c r="H14" s="12"/>
    </row>
    <row r="15" spans="1:8" x14ac:dyDescent="0.2">
      <c r="A15" s="17" t="s">
        <v>22</v>
      </c>
      <c r="B15" s="11" t="s">
        <v>23</v>
      </c>
      <c r="C15" s="18">
        <f>B7</f>
        <v>180</v>
      </c>
      <c r="D15" s="72"/>
      <c r="E15" s="19">
        <f>$C$15*$D$15</f>
        <v>0</v>
      </c>
      <c r="F15" s="19">
        <f t="shared" ref="F15:G15" si="1">$C$15*$D$15</f>
        <v>0</v>
      </c>
      <c r="G15" s="19">
        <f t="shared" si="1"/>
        <v>0</v>
      </c>
      <c r="H15" s="11" t="s">
        <v>24</v>
      </c>
    </row>
    <row r="16" spans="1:8" x14ac:dyDescent="0.2">
      <c r="A16" s="14" t="s">
        <v>25</v>
      </c>
      <c r="B16" s="12" t="s">
        <v>26</v>
      </c>
      <c r="C16" s="20">
        <v>1</v>
      </c>
      <c r="D16" s="71"/>
      <c r="E16" s="16">
        <f>$C$16*$D$16</f>
        <v>0</v>
      </c>
      <c r="F16" s="16">
        <f t="shared" ref="F16:G16" si="2">$C$16*$D$16</f>
        <v>0</v>
      </c>
      <c r="G16" s="16">
        <f t="shared" si="2"/>
        <v>0</v>
      </c>
      <c r="H16" s="12" t="s">
        <v>27</v>
      </c>
    </row>
    <row r="17" spans="1:8" x14ac:dyDescent="0.2">
      <c r="A17" s="17" t="s">
        <v>28</v>
      </c>
      <c r="B17" s="11" t="s">
        <v>29</v>
      </c>
      <c r="C17" s="21">
        <v>1</v>
      </c>
      <c r="D17" s="72"/>
      <c r="E17" s="19">
        <f>$C$17*$D$17</f>
        <v>0</v>
      </c>
      <c r="F17" s="19">
        <f>$C$17*$D$17</f>
        <v>0</v>
      </c>
      <c r="G17" s="19">
        <f t="shared" ref="G17" si="3">$C$17*$D$17</f>
        <v>0</v>
      </c>
      <c r="H17" s="11"/>
    </row>
    <row r="18" spans="1:8" x14ac:dyDescent="0.2">
      <c r="A18" s="154" t="s">
        <v>30</v>
      </c>
      <c r="B18" s="154"/>
      <c r="C18" s="154"/>
      <c r="D18" s="154"/>
      <c r="E18" s="154"/>
      <c r="F18" s="154"/>
      <c r="G18" s="154"/>
      <c r="H18" s="154"/>
    </row>
    <row r="19" spans="1:8" ht="25.5" x14ac:dyDescent="0.2">
      <c r="A19" s="17" t="s">
        <v>31</v>
      </c>
      <c r="B19" s="11" t="s">
        <v>32</v>
      </c>
      <c r="C19" s="18">
        <f>B7</f>
        <v>180</v>
      </c>
      <c r="D19" s="72"/>
      <c r="E19" s="19">
        <f>$C$19*$D$19</f>
        <v>0</v>
      </c>
      <c r="F19" s="19">
        <f t="shared" ref="F19:G19" si="4">$C$19*$D$19</f>
        <v>0</v>
      </c>
      <c r="G19" s="19">
        <f t="shared" si="4"/>
        <v>0</v>
      </c>
      <c r="H19" s="11" t="s">
        <v>33</v>
      </c>
    </row>
    <row r="20" spans="1:8" x14ac:dyDescent="0.2">
      <c r="A20" s="14" t="s">
        <v>34</v>
      </c>
      <c r="B20" s="12" t="s">
        <v>35</v>
      </c>
      <c r="C20" s="20">
        <v>1</v>
      </c>
      <c r="D20" s="71"/>
      <c r="E20" s="16">
        <f>$C$20*$D$20</f>
        <v>0</v>
      </c>
      <c r="F20" s="16">
        <f t="shared" ref="F20:G20" si="5">$C$20*$D$20</f>
        <v>0</v>
      </c>
      <c r="G20" s="16">
        <f t="shared" si="5"/>
        <v>0</v>
      </c>
      <c r="H20" s="12" t="s">
        <v>36</v>
      </c>
    </row>
    <row r="21" spans="1:8" ht="25.5" x14ac:dyDescent="0.2">
      <c r="A21" s="17" t="s">
        <v>37</v>
      </c>
      <c r="B21" s="11" t="s">
        <v>38</v>
      </c>
      <c r="C21" s="21">
        <v>1</v>
      </c>
      <c r="D21" s="72"/>
      <c r="E21" s="19">
        <f>$C$21*$D$21</f>
        <v>0</v>
      </c>
      <c r="F21" s="19">
        <f t="shared" ref="F21:G21" si="6">$C$21*$D$21</f>
        <v>0</v>
      </c>
      <c r="G21" s="19">
        <f t="shared" si="6"/>
        <v>0</v>
      </c>
      <c r="H21" s="11" t="s">
        <v>39</v>
      </c>
    </row>
    <row r="22" spans="1:8" x14ac:dyDescent="0.2">
      <c r="A22" s="14" t="s">
        <v>40</v>
      </c>
      <c r="B22" s="12" t="s">
        <v>41</v>
      </c>
      <c r="C22" s="20">
        <v>1</v>
      </c>
      <c r="D22" s="71"/>
      <c r="E22" s="16">
        <f>$C$22*$D$22</f>
        <v>0</v>
      </c>
      <c r="F22" s="16">
        <f t="shared" ref="F22:G22" si="7">$C$22*$D$22</f>
        <v>0</v>
      </c>
      <c r="G22" s="16">
        <f t="shared" si="7"/>
        <v>0</v>
      </c>
      <c r="H22" s="12" t="s">
        <v>42</v>
      </c>
    </row>
    <row r="23" spans="1:8" x14ac:dyDescent="0.2">
      <c r="A23" s="17" t="s">
        <v>43</v>
      </c>
      <c r="B23" s="11" t="s">
        <v>44</v>
      </c>
      <c r="C23" s="21">
        <v>2</v>
      </c>
      <c r="D23" s="72"/>
      <c r="E23" s="19">
        <f>$C$23*$D$23</f>
        <v>0</v>
      </c>
      <c r="F23" s="19">
        <f t="shared" ref="F23:G23" si="8">$C$23*$D$23</f>
        <v>0</v>
      </c>
      <c r="G23" s="19">
        <f t="shared" si="8"/>
        <v>0</v>
      </c>
      <c r="H23" s="11" t="s">
        <v>45</v>
      </c>
    </row>
    <row r="24" spans="1:8" x14ac:dyDescent="0.2">
      <c r="A24" s="154" t="s">
        <v>46</v>
      </c>
      <c r="B24" s="154"/>
      <c r="C24" s="154"/>
      <c r="D24" s="154"/>
      <c r="E24" s="154"/>
      <c r="F24" s="154"/>
      <c r="G24" s="154"/>
      <c r="H24" s="154"/>
    </row>
    <row r="25" spans="1:8" ht="25.5" x14ac:dyDescent="0.2">
      <c r="A25" s="17" t="s">
        <v>47</v>
      </c>
      <c r="B25" s="11" t="s">
        <v>48</v>
      </c>
      <c r="C25" s="21">
        <v>1</v>
      </c>
      <c r="D25" s="72"/>
      <c r="E25" s="19">
        <f>$C$25*$D$25</f>
        <v>0</v>
      </c>
      <c r="F25" s="19">
        <f t="shared" ref="F25:G25" si="9">$C$25*$D$25</f>
        <v>0</v>
      </c>
      <c r="G25" s="19">
        <f t="shared" si="9"/>
        <v>0</v>
      </c>
      <c r="H25" s="11" t="s">
        <v>49</v>
      </c>
    </row>
    <row r="26" spans="1:8" ht="33.75" customHeight="1" x14ac:dyDescent="0.2">
      <c r="A26" s="14" t="s">
        <v>50</v>
      </c>
      <c r="B26" s="12" t="s">
        <v>51</v>
      </c>
      <c r="C26" s="20">
        <v>1</v>
      </c>
      <c r="D26" s="71"/>
      <c r="E26" s="16">
        <f>$C$26*$D$26</f>
        <v>0</v>
      </c>
      <c r="F26" s="16">
        <f>$C$26*$D$26</f>
        <v>0</v>
      </c>
      <c r="G26" s="16">
        <f>$C$26*$D$26</f>
        <v>0</v>
      </c>
      <c r="H26" s="12" t="s">
        <v>52</v>
      </c>
    </row>
    <row r="27" spans="1:8" x14ac:dyDescent="0.2">
      <c r="A27" s="154" t="s">
        <v>53</v>
      </c>
      <c r="B27" s="154"/>
      <c r="C27" s="154"/>
      <c r="D27" s="154"/>
      <c r="E27" s="154"/>
      <c r="F27" s="154"/>
      <c r="G27" s="154"/>
      <c r="H27" s="154"/>
    </row>
    <row r="28" spans="1:8" ht="25.5" x14ac:dyDescent="0.2">
      <c r="A28" s="14" t="s">
        <v>54</v>
      </c>
      <c r="B28" s="12" t="s">
        <v>55</v>
      </c>
      <c r="C28" s="20">
        <v>1</v>
      </c>
      <c r="D28" s="71"/>
      <c r="E28" s="16">
        <f>$C$28*$D$28</f>
        <v>0</v>
      </c>
      <c r="F28" s="16">
        <f t="shared" ref="F28:G28" si="10">$C$28*$D$28</f>
        <v>0</v>
      </c>
      <c r="G28" s="16">
        <f t="shared" si="10"/>
        <v>0</v>
      </c>
      <c r="H28" s="12" t="s">
        <v>56</v>
      </c>
    </row>
    <row r="29" spans="1:8" x14ac:dyDescent="0.2">
      <c r="A29" s="17" t="s">
        <v>57</v>
      </c>
      <c r="B29" s="11" t="s">
        <v>58</v>
      </c>
      <c r="C29" s="21">
        <v>1</v>
      </c>
      <c r="D29" s="72"/>
      <c r="E29" s="19">
        <f>$C$29*$D$29</f>
        <v>0</v>
      </c>
      <c r="F29" s="19">
        <f t="shared" ref="F29:G29" si="11">$C$29*$D$29</f>
        <v>0</v>
      </c>
      <c r="G29" s="19">
        <f t="shared" si="11"/>
        <v>0</v>
      </c>
      <c r="H29" s="11" t="s">
        <v>59</v>
      </c>
    </row>
    <row r="30" spans="1:8" x14ac:dyDescent="0.2">
      <c r="A30" s="157" t="s">
        <v>68</v>
      </c>
      <c r="B30" s="158"/>
      <c r="C30" s="158"/>
      <c r="D30" s="159"/>
      <c r="E30" s="113">
        <f>SUM(E14:E29)</f>
        <v>0</v>
      </c>
      <c r="F30" s="113">
        <f>SUM(F14:F29)</f>
        <v>0</v>
      </c>
      <c r="G30" s="113">
        <f t="shared" ref="G30" si="12">SUM(G14:G29)</f>
        <v>0</v>
      </c>
      <c r="H30" s="22"/>
    </row>
    <row r="32" spans="1:8" x14ac:dyDescent="0.2">
      <c r="A32" s="156" t="s">
        <v>120</v>
      </c>
      <c r="B32" s="156"/>
      <c r="C32" s="156"/>
      <c r="D32" s="156"/>
      <c r="E32" s="156"/>
      <c r="F32" s="156"/>
      <c r="G32" s="156"/>
      <c r="H32" s="156"/>
    </row>
    <row r="33" spans="1:8" x14ac:dyDescent="0.2">
      <c r="A33" s="43" t="s">
        <v>14</v>
      </c>
      <c r="B33" s="43" t="s">
        <v>15</v>
      </c>
      <c r="C33" s="43" t="s">
        <v>16</v>
      </c>
      <c r="D33" s="43" t="s">
        <v>17</v>
      </c>
      <c r="E33" s="43" t="s">
        <v>155</v>
      </c>
      <c r="F33" s="43" t="s">
        <v>156</v>
      </c>
      <c r="G33" s="43" t="s">
        <v>157</v>
      </c>
      <c r="H33" s="43" t="s">
        <v>18</v>
      </c>
    </row>
    <row r="34" spans="1:8" x14ac:dyDescent="0.2">
      <c r="A34" s="156" t="s">
        <v>69</v>
      </c>
      <c r="B34" s="156"/>
      <c r="C34" s="156"/>
      <c r="D34" s="156"/>
      <c r="E34" s="156"/>
      <c r="F34" s="156"/>
      <c r="G34" s="156"/>
      <c r="H34" s="156"/>
    </row>
    <row r="35" spans="1:8" x14ac:dyDescent="0.2">
      <c r="A35" s="31" t="s">
        <v>70</v>
      </c>
      <c r="B35" s="32" t="s">
        <v>71</v>
      </c>
      <c r="C35" s="33">
        <v>6</v>
      </c>
      <c r="D35" s="73"/>
      <c r="E35" s="34">
        <f>$D$35*$C$35</f>
        <v>0</v>
      </c>
      <c r="F35" s="34">
        <f t="shared" ref="F35:G35" si="13">$D$35*$C$35</f>
        <v>0</v>
      </c>
      <c r="G35" s="34">
        <f t="shared" si="13"/>
        <v>0</v>
      </c>
      <c r="H35" s="32" t="s">
        <v>72</v>
      </c>
    </row>
    <row r="36" spans="1:8" x14ac:dyDescent="0.2">
      <c r="A36" s="35" t="s">
        <v>73</v>
      </c>
      <c r="B36" s="36" t="s">
        <v>44</v>
      </c>
      <c r="C36" s="37">
        <v>2</v>
      </c>
      <c r="D36" s="74"/>
      <c r="E36" s="44">
        <f>$D$36*$C$36</f>
        <v>0</v>
      </c>
      <c r="F36" s="44">
        <f t="shared" ref="F36:G36" si="14">$D$36*$C$36</f>
        <v>0</v>
      </c>
      <c r="G36" s="44">
        <f t="shared" si="14"/>
        <v>0</v>
      </c>
      <c r="H36" s="36" t="s">
        <v>74</v>
      </c>
    </row>
    <row r="37" spans="1:8" ht="25.5" x14ac:dyDescent="0.2">
      <c r="A37" s="31" t="s">
        <v>75</v>
      </c>
      <c r="B37" s="32" t="s">
        <v>76</v>
      </c>
      <c r="C37" s="33">
        <v>1</v>
      </c>
      <c r="D37" s="73"/>
      <c r="E37" s="34">
        <f>$D$37*$C$37</f>
        <v>0</v>
      </c>
      <c r="F37" s="34">
        <f t="shared" ref="F37:G37" si="15">$D$37*$C$37</f>
        <v>0</v>
      </c>
      <c r="G37" s="34">
        <f t="shared" si="15"/>
        <v>0</v>
      </c>
      <c r="H37" s="32" t="s">
        <v>77</v>
      </c>
    </row>
    <row r="38" spans="1:8" x14ac:dyDescent="0.2">
      <c r="A38" s="35" t="s">
        <v>78</v>
      </c>
      <c r="B38" s="36" t="s">
        <v>79</v>
      </c>
      <c r="C38" s="37">
        <v>1</v>
      </c>
      <c r="D38" s="74"/>
      <c r="E38" s="44">
        <f>$D$38*$C$38</f>
        <v>0</v>
      </c>
      <c r="F38" s="44">
        <f t="shared" ref="F38:G38" si="16">$D$38*$C$38</f>
        <v>0</v>
      </c>
      <c r="G38" s="44">
        <f t="shared" si="16"/>
        <v>0</v>
      </c>
      <c r="H38" s="36"/>
    </row>
    <row r="39" spans="1:8" x14ac:dyDescent="0.2">
      <c r="A39" s="156" t="s">
        <v>80</v>
      </c>
      <c r="B39" s="156"/>
      <c r="C39" s="156"/>
      <c r="D39" s="156"/>
      <c r="E39" s="156"/>
      <c r="F39" s="156"/>
      <c r="G39" s="156"/>
      <c r="H39" s="156"/>
    </row>
    <row r="40" spans="1:8" ht="25.5" x14ac:dyDescent="0.2">
      <c r="A40" s="35" t="s">
        <v>81</v>
      </c>
      <c r="B40" s="36" t="s">
        <v>82</v>
      </c>
      <c r="C40" s="39">
        <v>60</v>
      </c>
      <c r="D40" s="74"/>
      <c r="E40" s="38">
        <f>$C$40*$D$40</f>
        <v>0</v>
      </c>
      <c r="F40" s="38">
        <f t="shared" ref="F40:G40" si="17">$C$40*$D$40</f>
        <v>0</v>
      </c>
      <c r="G40" s="38">
        <f t="shared" si="17"/>
        <v>0</v>
      </c>
      <c r="H40" s="36" t="s">
        <v>83</v>
      </c>
    </row>
    <row r="41" spans="1:8" ht="25.5" x14ac:dyDescent="0.2">
      <c r="A41" s="31" t="s">
        <v>84</v>
      </c>
      <c r="B41" s="32" t="s">
        <v>85</v>
      </c>
      <c r="C41" s="40">
        <v>60</v>
      </c>
      <c r="D41" s="73"/>
      <c r="E41" s="58">
        <f>$C$41*$D$41</f>
        <v>0</v>
      </c>
      <c r="F41" s="58">
        <f t="shared" ref="F41:G41" si="18">$C$41*$D$41</f>
        <v>0</v>
      </c>
      <c r="G41" s="58">
        <f t="shared" si="18"/>
        <v>0</v>
      </c>
      <c r="H41" s="32" t="s">
        <v>86</v>
      </c>
    </row>
    <row r="42" spans="1:8" ht="25.5" x14ac:dyDescent="0.2">
      <c r="A42" s="35" t="s">
        <v>87</v>
      </c>
      <c r="B42" s="36" t="s">
        <v>88</v>
      </c>
      <c r="C42" s="39">
        <v>60</v>
      </c>
      <c r="D42" s="74"/>
      <c r="E42" s="38">
        <f>$C$42*$D$42</f>
        <v>0</v>
      </c>
      <c r="F42" s="38">
        <f t="shared" ref="F42:G42" si="19">$C$42*$D$42</f>
        <v>0</v>
      </c>
      <c r="G42" s="38">
        <f t="shared" si="19"/>
        <v>0</v>
      </c>
      <c r="H42" s="36" t="s">
        <v>89</v>
      </c>
    </row>
    <row r="43" spans="1:8" x14ac:dyDescent="0.2">
      <c r="A43" s="31" t="s">
        <v>90</v>
      </c>
      <c r="B43" s="32" t="s">
        <v>91</v>
      </c>
      <c r="C43" s="40">
        <v>60</v>
      </c>
      <c r="D43" s="73"/>
      <c r="E43" s="58">
        <f>$C$43*$D$43</f>
        <v>0</v>
      </c>
      <c r="F43" s="58">
        <f t="shared" ref="F43:G43" si="20">$C$43*$D$43</f>
        <v>0</v>
      </c>
      <c r="G43" s="58">
        <f t="shared" si="20"/>
        <v>0</v>
      </c>
      <c r="H43" s="32" t="s">
        <v>92</v>
      </c>
    </row>
    <row r="44" spans="1:8" x14ac:dyDescent="0.2">
      <c r="A44" s="35" t="s">
        <v>93</v>
      </c>
      <c r="B44" s="36" t="s">
        <v>94</v>
      </c>
      <c r="C44" s="37">
        <v>1</v>
      </c>
      <c r="D44" s="74"/>
      <c r="E44" s="38">
        <f>$C$44*$D$44</f>
        <v>0</v>
      </c>
      <c r="F44" s="38">
        <f t="shared" ref="F44:G44" si="21">$C$44*$D$44</f>
        <v>0</v>
      </c>
      <c r="G44" s="38">
        <f t="shared" si="21"/>
        <v>0</v>
      </c>
      <c r="H44" s="36" t="s">
        <v>95</v>
      </c>
    </row>
    <row r="45" spans="1:8" x14ac:dyDescent="0.2">
      <c r="A45" s="31" t="s">
        <v>96</v>
      </c>
      <c r="B45" s="32" t="s">
        <v>97</v>
      </c>
      <c r="C45" s="33">
        <v>1</v>
      </c>
      <c r="D45" s="73"/>
      <c r="E45" s="58">
        <f>$C$45*$D$45</f>
        <v>0</v>
      </c>
      <c r="F45" s="58">
        <f t="shared" ref="F45:G45" si="22">$C$45*$D$45</f>
        <v>0</v>
      </c>
      <c r="G45" s="58">
        <f t="shared" si="22"/>
        <v>0</v>
      </c>
      <c r="H45" s="32" t="s">
        <v>98</v>
      </c>
    </row>
    <row r="46" spans="1:8" x14ac:dyDescent="0.2">
      <c r="A46" s="156" t="s">
        <v>99</v>
      </c>
      <c r="B46" s="156"/>
      <c r="C46" s="156"/>
      <c r="D46" s="156"/>
      <c r="E46" s="156"/>
      <c r="F46" s="156"/>
      <c r="G46" s="156"/>
      <c r="H46" s="156"/>
    </row>
    <row r="47" spans="1:8" ht="25.5" x14ac:dyDescent="0.2">
      <c r="A47" s="31" t="s">
        <v>100</v>
      </c>
      <c r="B47" s="32" t="s">
        <v>101</v>
      </c>
      <c r="C47" s="33">
        <v>200</v>
      </c>
      <c r="D47" s="73"/>
      <c r="E47" s="34">
        <f>$D$47*$C$47</f>
        <v>0</v>
      </c>
      <c r="F47" s="34">
        <f t="shared" ref="F47:G47" si="23">$D$47*$C$47</f>
        <v>0</v>
      </c>
      <c r="G47" s="34">
        <f t="shared" si="23"/>
        <v>0</v>
      </c>
      <c r="H47" s="32" t="s">
        <v>102</v>
      </c>
    </row>
    <row r="48" spans="1:8" x14ac:dyDescent="0.2">
      <c r="A48" s="35" t="s">
        <v>103</v>
      </c>
      <c r="B48" s="36" t="s">
        <v>104</v>
      </c>
      <c r="C48" s="37">
        <v>1</v>
      </c>
      <c r="D48" s="74"/>
      <c r="E48" s="44">
        <f>$D$48*$C$48</f>
        <v>0</v>
      </c>
      <c r="F48" s="44">
        <f t="shared" ref="F48:G48" si="24">$D$48*$C$48</f>
        <v>0</v>
      </c>
      <c r="G48" s="44">
        <f t="shared" si="24"/>
        <v>0</v>
      </c>
      <c r="H48" s="36" t="s">
        <v>105</v>
      </c>
    </row>
    <row r="49" spans="1:21" x14ac:dyDescent="0.2">
      <c r="A49" s="31" t="s">
        <v>106</v>
      </c>
      <c r="B49" s="53"/>
      <c r="C49" s="33">
        <v>1</v>
      </c>
      <c r="D49" s="73"/>
      <c r="E49" s="34">
        <f>$D$49*$C$49</f>
        <v>0</v>
      </c>
      <c r="F49" s="34">
        <f t="shared" ref="F49:G49" si="25">$D$49*$C$49</f>
        <v>0</v>
      </c>
      <c r="G49" s="34">
        <f t="shared" si="25"/>
        <v>0</v>
      </c>
      <c r="H49" s="41"/>
    </row>
    <row r="50" spans="1:21" x14ac:dyDescent="0.2">
      <c r="A50" s="160" t="s">
        <v>107</v>
      </c>
      <c r="B50" s="161"/>
      <c r="C50" s="161"/>
      <c r="D50" s="162"/>
      <c r="E50" s="112">
        <f>SUM(E35:E49)</f>
        <v>0</v>
      </c>
      <c r="F50" s="112">
        <f>SUM(F35:F49)</f>
        <v>0</v>
      </c>
      <c r="G50" s="112">
        <f t="shared" ref="G50" si="26">SUM(G35:G49)</f>
        <v>0</v>
      </c>
      <c r="H50" s="42"/>
    </row>
    <row r="51" spans="1:21" x14ac:dyDescent="0.2">
      <c r="A51" s="8"/>
      <c r="B51" s="8"/>
      <c r="C51" s="8"/>
      <c r="D51" s="8"/>
      <c r="E51" s="8"/>
      <c r="F51" s="8"/>
      <c r="G51" s="8"/>
      <c r="H51" s="8"/>
    </row>
    <row r="52" spans="1:21" x14ac:dyDescent="0.2">
      <c r="A52" s="155" t="s">
        <v>158</v>
      </c>
      <c r="B52" s="155"/>
      <c r="C52" s="155"/>
      <c r="D52" s="155"/>
      <c r="E52" s="155"/>
      <c r="F52" s="155"/>
      <c r="G52" s="155"/>
      <c r="H52" s="155"/>
    </row>
    <row r="53" spans="1:21" s="27" customFormat="1" ht="33.75" customHeight="1" x14ac:dyDescent="0.2">
      <c r="A53" s="91" t="s">
        <v>14</v>
      </c>
      <c r="B53" s="91" t="s">
        <v>15</v>
      </c>
      <c r="C53" s="91" t="s">
        <v>16</v>
      </c>
      <c r="D53" s="91" t="s">
        <v>17</v>
      </c>
      <c r="E53" s="91" t="s">
        <v>155</v>
      </c>
      <c r="F53" s="91" t="s">
        <v>156</v>
      </c>
      <c r="G53" s="91" t="s">
        <v>157</v>
      </c>
      <c r="H53" s="91" t="s">
        <v>18</v>
      </c>
    </row>
    <row r="54" spans="1:21" ht="25.5" x14ac:dyDescent="0.2">
      <c r="A54" s="92" t="s">
        <v>64</v>
      </c>
      <c r="B54" s="30" t="s">
        <v>65</v>
      </c>
      <c r="C54" s="93">
        <f>B7</f>
        <v>180</v>
      </c>
      <c r="D54" s="95"/>
      <c r="E54" s="94">
        <f>$D$54*$C$54</f>
        <v>0</v>
      </c>
      <c r="F54" s="94">
        <f t="shared" ref="F54:G54" si="27">$D$54*$C$54</f>
        <v>0</v>
      </c>
      <c r="G54" s="94">
        <f t="shared" si="27"/>
        <v>0</v>
      </c>
      <c r="H54" s="30"/>
    </row>
    <row r="55" spans="1:21" x14ac:dyDescent="0.2">
      <c r="A55" s="45" t="s">
        <v>66</v>
      </c>
      <c r="B55" s="46" t="s">
        <v>67</v>
      </c>
      <c r="C55" s="47">
        <v>1</v>
      </c>
      <c r="D55" s="75"/>
      <c r="E55" s="100">
        <f>$C$55*$D$55</f>
        <v>0</v>
      </c>
      <c r="F55" s="100">
        <f t="shared" ref="F55:G55" si="28">$C$55*$D$55</f>
        <v>0</v>
      </c>
      <c r="G55" s="100">
        <f t="shared" si="28"/>
        <v>0</v>
      </c>
      <c r="H55" s="140"/>
    </row>
    <row r="56" spans="1:21" x14ac:dyDescent="0.2">
      <c r="A56" s="49" t="s">
        <v>122</v>
      </c>
      <c r="B56" s="50" t="s">
        <v>125</v>
      </c>
      <c r="C56" s="51">
        <v>1</v>
      </c>
      <c r="D56" s="76"/>
      <c r="E56" s="100">
        <f>$C$56*$D$56</f>
        <v>0</v>
      </c>
      <c r="F56" s="100">
        <f>$C$56*$D$56</f>
        <v>0</v>
      </c>
      <c r="G56" s="100">
        <f t="shared" ref="G56" si="29">$C$56*$D$56</f>
        <v>0</v>
      </c>
      <c r="H56" s="50"/>
    </row>
    <row r="57" spans="1:21" x14ac:dyDescent="0.2">
      <c r="A57" s="49" t="s">
        <v>123</v>
      </c>
      <c r="B57" s="50" t="s">
        <v>125</v>
      </c>
      <c r="C57" s="51">
        <v>1</v>
      </c>
      <c r="D57" s="76"/>
      <c r="E57" s="100">
        <f>$C$57*$D$57</f>
        <v>0</v>
      </c>
      <c r="F57" s="100">
        <f t="shared" ref="F57:G57" si="30">$C$57*$D$57</f>
        <v>0</v>
      </c>
      <c r="G57" s="141">
        <f t="shared" si="30"/>
        <v>0</v>
      </c>
      <c r="H57" s="101"/>
    </row>
    <row r="58" spans="1:21" x14ac:dyDescent="0.2">
      <c r="A58" s="164" t="s">
        <v>127</v>
      </c>
      <c r="B58" s="165"/>
      <c r="C58" s="165"/>
      <c r="D58" s="166"/>
      <c r="E58" s="114">
        <f>SUM(E54:E57)</f>
        <v>0</v>
      </c>
      <c r="F58" s="114">
        <f t="shared" ref="F58:G58" si="31">SUM(F54:F57)</f>
        <v>0</v>
      </c>
      <c r="G58" s="114">
        <f t="shared" si="31"/>
        <v>0</v>
      </c>
      <c r="H58" s="59"/>
      <c r="U58" s="147"/>
    </row>
    <row r="59" spans="1:21" s="81" customFormat="1" x14ac:dyDescent="0.2">
      <c r="A59" s="49"/>
      <c r="B59" s="50"/>
      <c r="C59" s="51"/>
      <c r="D59" s="52"/>
      <c r="E59" s="48"/>
      <c r="F59" s="79"/>
      <c r="G59" s="79"/>
      <c r="H59" s="86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8"/>
      <c r="U59" s="142"/>
    </row>
    <row r="60" spans="1:21" s="81" customFormat="1" ht="18" customHeight="1" x14ac:dyDescent="0.2">
      <c r="A60" s="171" t="s">
        <v>135</v>
      </c>
      <c r="B60" s="172"/>
      <c r="C60" s="172"/>
      <c r="D60" s="172"/>
      <c r="E60" s="172"/>
      <c r="F60" s="172"/>
      <c r="G60" s="172"/>
      <c r="H60" s="172"/>
      <c r="I60" s="143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8"/>
      <c r="U60" s="142"/>
    </row>
    <row r="61" spans="1:21" s="98" customFormat="1" x14ac:dyDescent="0.2">
      <c r="A61" s="152" t="s">
        <v>14</v>
      </c>
      <c r="B61" s="83" t="s">
        <v>15</v>
      </c>
      <c r="C61" s="83"/>
      <c r="D61" s="83"/>
      <c r="E61" s="97" t="s">
        <v>155</v>
      </c>
      <c r="F61" s="123" t="s">
        <v>156</v>
      </c>
      <c r="G61" s="97" t="s">
        <v>157</v>
      </c>
      <c r="H61" s="90" t="s">
        <v>18</v>
      </c>
      <c r="I61" s="144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9"/>
      <c r="U61" s="145"/>
    </row>
    <row r="62" spans="1:21" s="81" customFormat="1" x14ac:dyDescent="0.2">
      <c r="A62" s="49" t="s">
        <v>139</v>
      </c>
      <c r="B62" s="50" t="s">
        <v>126</v>
      </c>
      <c r="C62" s="116"/>
      <c r="D62" s="117"/>
      <c r="E62" s="128"/>
      <c r="F62" s="124"/>
      <c r="G62" s="139"/>
      <c r="H62" s="88"/>
      <c r="I62" s="143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8"/>
      <c r="U62" s="142"/>
    </row>
    <row r="63" spans="1:21" s="81" customFormat="1" ht="25.5" x14ac:dyDescent="0.2">
      <c r="A63" s="49" t="s">
        <v>140</v>
      </c>
      <c r="B63" s="50" t="s">
        <v>136</v>
      </c>
      <c r="C63" s="116"/>
      <c r="D63" s="117"/>
      <c r="E63" s="115"/>
      <c r="F63" s="124"/>
      <c r="G63" s="125"/>
      <c r="H63" s="99"/>
      <c r="I63" s="143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8"/>
      <c r="U63" s="142"/>
    </row>
    <row r="64" spans="1:21" s="81" customFormat="1" x14ac:dyDescent="0.2">
      <c r="A64" s="49" t="s">
        <v>138</v>
      </c>
      <c r="B64" s="50"/>
      <c r="C64" s="116"/>
      <c r="D64" s="117"/>
      <c r="E64" s="127"/>
      <c r="F64" s="126"/>
      <c r="G64" s="137"/>
      <c r="H64" s="88"/>
      <c r="I64" s="143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8"/>
      <c r="U64" s="142"/>
    </row>
    <row r="65" spans="1:21" s="81" customFormat="1" x14ac:dyDescent="0.2">
      <c r="A65" s="49" t="s">
        <v>137</v>
      </c>
      <c r="B65" s="50"/>
      <c r="C65" s="116"/>
      <c r="D65" s="117"/>
      <c r="E65" s="128"/>
      <c r="F65" s="139"/>
      <c r="G65" s="124"/>
      <c r="H65" s="99"/>
      <c r="I65" s="143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8"/>
      <c r="U65" s="142"/>
    </row>
    <row r="66" spans="1:21" s="81" customFormat="1" x14ac:dyDescent="0.2">
      <c r="A66" s="49" t="s">
        <v>141</v>
      </c>
      <c r="B66" s="50"/>
      <c r="C66" s="116"/>
      <c r="D66" s="117"/>
      <c r="E66" s="115"/>
      <c r="F66" s="124"/>
      <c r="G66" s="124"/>
      <c r="H66" s="99"/>
      <c r="I66" s="143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8"/>
      <c r="U66" s="142"/>
    </row>
    <row r="67" spans="1:21" s="81" customFormat="1" x14ac:dyDescent="0.2">
      <c r="A67" s="49" t="s">
        <v>142</v>
      </c>
      <c r="B67" s="50"/>
      <c r="C67" s="116"/>
      <c r="D67" s="117"/>
      <c r="E67" s="115"/>
      <c r="F67" s="124"/>
      <c r="G67" s="125"/>
      <c r="H67" s="99"/>
      <c r="I67" s="143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8"/>
      <c r="U67" s="142"/>
    </row>
    <row r="68" spans="1:21" s="81" customFormat="1" x14ac:dyDescent="0.2">
      <c r="A68" s="49" t="s">
        <v>143</v>
      </c>
      <c r="B68" s="50"/>
      <c r="C68" s="116"/>
      <c r="D68" s="117"/>
      <c r="E68" s="129"/>
      <c r="F68" s="130"/>
      <c r="G68" s="138"/>
      <c r="H68" s="99"/>
      <c r="I68" s="143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8"/>
      <c r="U68" s="142"/>
    </row>
    <row r="69" spans="1:21" ht="16.149999999999999" customHeight="1" x14ac:dyDescent="0.2">
      <c r="A69" s="168" t="s">
        <v>144</v>
      </c>
      <c r="B69" s="169"/>
      <c r="C69" s="169"/>
      <c r="D69" s="170"/>
      <c r="E69" s="118">
        <f>SUM(E62:E68)</f>
        <v>0</v>
      </c>
      <c r="F69" s="131">
        <f t="shared" ref="F69:G69" si="32">SUM(F62:F68)</f>
        <v>0</v>
      </c>
      <c r="G69" s="131">
        <f t="shared" si="32"/>
        <v>0</v>
      </c>
      <c r="H69" s="89"/>
      <c r="I69" s="146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50"/>
      <c r="U69" s="147"/>
    </row>
    <row r="70" spans="1:21" s="81" customFormat="1" x14ac:dyDescent="0.2">
      <c r="A70" s="82"/>
      <c r="B70" s="80"/>
      <c r="C70" s="84"/>
      <c r="D70" s="85"/>
      <c r="E70" s="79"/>
      <c r="F70" s="79"/>
      <c r="G70" s="79"/>
      <c r="H70" s="80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8"/>
      <c r="U70" s="142"/>
    </row>
    <row r="71" spans="1:21" x14ac:dyDescent="0.2">
      <c r="A71" s="177" t="s">
        <v>60</v>
      </c>
      <c r="B71" s="177"/>
      <c r="C71" s="177"/>
      <c r="D71" s="177"/>
      <c r="E71" s="177"/>
      <c r="F71" s="177"/>
      <c r="G71" s="177"/>
      <c r="H71" s="17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50"/>
      <c r="U71" s="147"/>
    </row>
    <row r="72" spans="1:21" x14ac:dyDescent="0.2">
      <c r="A72" s="96" t="s">
        <v>14</v>
      </c>
      <c r="B72" s="96" t="s">
        <v>15</v>
      </c>
      <c r="C72" s="96"/>
      <c r="D72" s="96"/>
      <c r="E72" s="96" t="s">
        <v>155</v>
      </c>
      <c r="F72" s="96" t="s">
        <v>156</v>
      </c>
      <c r="G72" s="120" t="s">
        <v>157</v>
      </c>
      <c r="H72" s="96" t="s">
        <v>18</v>
      </c>
    </row>
    <row r="73" spans="1:21" x14ac:dyDescent="0.2">
      <c r="A73" s="45" t="s">
        <v>61</v>
      </c>
      <c r="B73" s="46" t="s">
        <v>62</v>
      </c>
      <c r="C73" s="47"/>
      <c r="D73" s="132"/>
      <c r="E73" s="133"/>
      <c r="F73" s="134"/>
      <c r="G73" s="135"/>
      <c r="H73" s="136" t="s">
        <v>63</v>
      </c>
    </row>
    <row r="74" spans="1:21" x14ac:dyDescent="0.2">
      <c r="A74" s="167" t="s">
        <v>145</v>
      </c>
      <c r="B74" s="167"/>
      <c r="C74" s="167"/>
      <c r="D74" s="167"/>
      <c r="E74" s="119">
        <f>SUM(E73:E73)</f>
        <v>0</v>
      </c>
      <c r="F74" s="119">
        <f t="shared" ref="F74:G74" si="33">SUM(F73:F73)</f>
        <v>0</v>
      </c>
      <c r="G74" s="119">
        <f t="shared" si="33"/>
        <v>0</v>
      </c>
      <c r="H74" s="60"/>
    </row>
    <row r="75" spans="1:21" x14ac:dyDescent="0.2">
      <c r="A75" s="8"/>
      <c r="B75" s="8"/>
      <c r="C75" s="8"/>
      <c r="D75" s="8"/>
      <c r="E75" s="8"/>
      <c r="F75" s="8"/>
      <c r="G75" s="8"/>
      <c r="H75" s="8"/>
    </row>
    <row r="76" spans="1:21" x14ac:dyDescent="0.2">
      <c r="A76" s="174" t="s">
        <v>108</v>
      </c>
      <c r="B76" s="175"/>
      <c r="C76" s="175"/>
      <c r="D76" s="176"/>
      <c r="E76" s="102" t="s">
        <v>155</v>
      </c>
      <c r="F76" s="102" t="s">
        <v>156</v>
      </c>
      <c r="G76" s="102" t="s">
        <v>157</v>
      </c>
      <c r="H76" s="23"/>
      <c r="N76" s="122"/>
    </row>
    <row r="77" spans="1:21" x14ac:dyDescent="0.2">
      <c r="A77" s="24" t="s">
        <v>109</v>
      </c>
      <c r="B77" s="25"/>
      <c r="C77" s="25"/>
      <c r="D77" s="25"/>
      <c r="E77" s="26">
        <f>E30</f>
        <v>0</v>
      </c>
      <c r="F77" s="26">
        <f>F30</f>
        <v>0</v>
      </c>
      <c r="G77" s="26">
        <f>G30</f>
        <v>0</v>
      </c>
      <c r="H77" s="68"/>
    </row>
    <row r="78" spans="1:21" x14ac:dyDescent="0.2">
      <c r="A78" s="103" t="s">
        <v>110</v>
      </c>
      <c r="B78" s="104"/>
      <c r="C78" s="104"/>
      <c r="D78" s="104"/>
      <c r="E78" s="105">
        <f>E50</f>
        <v>0</v>
      </c>
      <c r="F78" s="105">
        <f>F50</f>
        <v>0</v>
      </c>
      <c r="G78" s="105">
        <f>G50</f>
        <v>0</v>
      </c>
      <c r="H78" s="106"/>
      <c r="N78" s="121"/>
    </row>
    <row r="79" spans="1:21" x14ac:dyDescent="0.2">
      <c r="A79" s="64" t="s">
        <v>121</v>
      </c>
      <c r="B79" s="64"/>
      <c r="C79" s="64"/>
      <c r="D79" s="64"/>
      <c r="E79" s="65">
        <f>E58</f>
        <v>0</v>
      </c>
      <c r="F79" s="65">
        <f>F58</f>
        <v>0</v>
      </c>
      <c r="G79" s="65">
        <f>G58</f>
        <v>0</v>
      </c>
      <c r="H79" s="69"/>
    </row>
    <row r="80" spans="1:21" x14ac:dyDescent="0.2">
      <c r="A80" s="107" t="s">
        <v>147</v>
      </c>
      <c r="B80" s="107"/>
      <c r="C80" s="107"/>
      <c r="D80" s="107"/>
      <c r="E80" s="108">
        <f>E69</f>
        <v>0</v>
      </c>
      <c r="F80" s="108">
        <f>F69</f>
        <v>0</v>
      </c>
      <c r="G80" s="108">
        <f>G69</f>
        <v>0</v>
      </c>
      <c r="H80" s="109"/>
    </row>
    <row r="81" spans="1:8" x14ac:dyDescent="0.2">
      <c r="A81" s="66" t="s">
        <v>146</v>
      </c>
      <c r="B81" s="66"/>
      <c r="C81" s="66"/>
      <c r="D81" s="66"/>
      <c r="E81" s="67">
        <f>E74</f>
        <v>0</v>
      </c>
      <c r="F81" s="67">
        <f t="shared" ref="F81:G81" si="34">F74</f>
        <v>0</v>
      </c>
      <c r="G81" s="67">
        <f t="shared" si="34"/>
        <v>0</v>
      </c>
      <c r="H81" s="70"/>
    </row>
    <row r="82" spans="1:8" x14ac:dyDescent="0.2">
      <c r="A82" s="173" t="s">
        <v>108</v>
      </c>
      <c r="B82" s="173"/>
      <c r="C82" s="173"/>
      <c r="D82" s="173"/>
      <c r="E82" s="111">
        <f>SUM(E77:E81)</f>
        <v>0</v>
      </c>
      <c r="F82" s="111">
        <f t="shared" ref="F82:G82" si="35">SUM(F77:F81)</f>
        <v>0</v>
      </c>
      <c r="G82" s="111">
        <f t="shared" si="35"/>
        <v>0</v>
      </c>
      <c r="H82" s="110"/>
    </row>
    <row r="85" spans="1:8" x14ac:dyDescent="0.2">
      <c r="A85" s="9" t="s">
        <v>161</v>
      </c>
    </row>
  </sheetData>
  <mergeCells count="20">
    <mergeCell ref="A58:D58"/>
    <mergeCell ref="A74:D74"/>
    <mergeCell ref="A69:D69"/>
    <mergeCell ref="A60:H60"/>
    <mergeCell ref="A82:D82"/>
    <mergeCell ref="A76:D76"/>
    <mergeCell ref="A71:H71"/>
    <mergeCell ref="A3:H3"/>
    <mergeCell ref="A11:H11"/>
    <mergeCell ref="A13:H13"/>
    <mergeCell ref="A18:H18"/>
    <mergeCell ref="A24:H24"/>
    <mergeCell ref="A27:H27"/>
    <mergeCell ref="A52:H52"/>
    <mergeCell ref="A39:H39"/>
    <mergeCell ref="A32:H32"/>
    <mergeCell ref="A34:H34"/>
    <mergeCell ref="A30:D30"/>
    <mergeCell ref="A50:D50"/>
    <mergeCell ref="A46:H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83B3-1725-40A6-B567-2BE4CE6F73CB}">
  <dimension ref="A2:K20"/>
  <sheetViews>
    <sheetView workbookViewId="0">
      <selection activeCell="A20" sqref="A20"/>
    </sheetView>
  </sheetViews>
  <sheetFormatPr defaultColWidth="9.140625" defaultRowHeight="12.75" x14ac:dyDescent="0.2"/>
  <cols>
    <col min="1" max="1" width="31" style="3" customWidth="1"/>
    <col min="2" max="2" width="10" style="3" bestFit="1" customWidth="1"/>
    <col min="3" max="3" width="25.28515625" style="3" bestFit="1" customWidth="1"/>
    <col min="4" max="8" width="14" style="3" customWidth="1"/>
    <col min="9" max="9" width="25.28515625" style="3" bestFit="1" customWidth="1"/>
    <col min="10" max="10" width="14" style="3" customWidth="1"/>
    <col min="11" max="16384" width="9.140625" style="3"/>
  </cols>
  <sheetData>
    <row r="2" spans="1:11" x14ac:dyDescent="0.2">
      <c r="B2" s="181">
        <v>2027</v>
      </c>
      <c r="C2" s="181"/>
      <c r="D2" s="181"/>
      <c r="E2" s="181">
        <v>2028</v>
      </c>
      <c r="F2" s="181"/>
      <c r="G2" s="181"/>
      <c r="H2" s="181">
        <v>2029</v>
      </c>
      <c r="I2" s="181"/>
      <c r="J2" s="181"/>
    </row>
    <row r="3" spans="1:11" x14ac:dyDescent="0.2">
      <c r="A3" s="54"/>
      <c r="B3" s="55" t="s">
        <v>124</v>
      </c>
      <c r="C3" s="55" t="s">
        <v>130</v>
      </c>
      <c r="D3" s="78" t="s">
        <v>131</v>
      </c>
      <c r="E3" s="55" t="s">
        <v>124</v>
      </c>
      <c r="F3" s="55" t="s">
        <v>130</v>
      </c>
      <c r="G3" s="78" t="s">
        <v>131</v>
      </c>
      <c r="H3" s="55" t="s">
        <v>124</v>
      </c>
      <c r="I3" s="55" t="s">
        <v>130</v>
      </c>
      <c r="J3" s="78" t="s">
        <v>131</v>
      </c>
      <c r="K3" s="55" t="s">
        <v>18</v>
      </c>
    </row>
    <row r="4" spans="1:11" x14ac:dyDescent="0.2">
      <c r="A4" s="55" t="s">
        <v>129</v>
      </c>
      <c r="B4" s="178"/>
      <c r="C4" s="180"/>
      <c r="D4" s="55">
        <f>SUM(D5:D11)</f>
        <v>0</v>
      </c>
      <c r="E4" s="178"/>
      <c r="F4" s="180"/>
      <c r="G4" s="55">
        <f>SUM(G5:G11)</f>
        <v>0</v>
      </c>
      <c r="H4" s="178"/>
      <c r="I4" s="180"/>
      <c r="J4" s="55">
        <f>SUM(J5:J11)</f>
        <v>0</v>
      </c>
      <c r="K4" s="54"/>
    </row>
    <row r="5" spans="1:11" x14ac:dyDescent="0.2">
      <c r="A5" s="56" t="s">
        <v>111</v>
      </c>
      <c r="B5" s="77"/>
      <c r="C5" s="77"/>
      <c r="D5" s="54">
        <f>B5*C5</f>
        <v>0</v>
      </c>
      <c r="E5" s="77"/>
      <c r="F5" s="77"/>
      <c r="G5" s="54">
        <f>E5*F5</f>
        <v>0</v>
      </c>
      <c r="H5" s="77"/>
      <c r="I5" s="77"/>
      <c r="J5" s="54">
        <f>H5*I5</f>
        <v>0</v>
      </c>
      <c r="K5" s="54"/>
    </row>
    <row r="6" spans="1:11" x14ac:dyDescent="0.2">
      <c r="A6" s="56" t="s">
        <v>112</v>
      </c>
      <c r="B6" s="77"/>
      <c r="C6" s="77"/>
      <c r="D6" s="54">
        <f t="shared" ref="D6:D12" si="0">B6*C6</f>
        <v>0</v>
      </c>
      <c r="E6" s="77"/>
      <c r="F6" s="77"/>
      <c r="G6" s="54">
        <f t="shared" ref="G6:G12" si="1">E6*F6</f>
        <v>0</v>
      </c>
      <c r="H6" s="77"/>
      <c r="I6" s="77"/>
      <c r="J6" s="54">
        <f t="shared" ref="J6:J12" si="2">H6*I6</f>
        <v>0</v>
      </c>
      <c r="K6" s="54"/>
    </row>
    <row r="7" spans="1:11" x14ac:dyDescent="0.2">
      <c r="A7" s="56" t="s">
        <v>148</v>
      </c>
      <c r="B7" s="77"/>
      <c r="C7" s="77"/>
      <c r="D7" s="54">
        <f t="shared" si="0"/>
        <v>0</v>
      </c>
      <c r="E7" s="77"/>
      <c r="F7" s="77"/>
      <c r="G7" s="54">
        <f t="shared" si="1"/>
        <v>0</v>
      </c>
      <c r="H7" s="77"/>
      <c r="I7" s="77"/>
      <c r="J7" s="54">
        <f t="shared" si="2"/>
        <v>0</v>
      </c>
      <c r="K7" s="54"/>
    </row>
    <row r="8" spans="1:11" x14ac:dyDescent="0.2">
      <c r="A8" s="56" t="s">
        <v>149</v>
      </c>
      <c r="B8" s="77"/>
      <c r="C8" s="77"/>
      <c r="D8" s="54"/>
      <c r="E8" s="77"/>
      <c r="F8" s="77"/>
      <c r="G8" s="54"/>
      <c r="H8" s="77"/>
      <c r="I8" s="77"/>
      <c r="J8" s="54"/>
      <c r="K8" s="54"/>
    </row>
    <row r="9" spans="1:11" x14ac:dyDescent="0.2">
      <c r="A9" s="56" t="s">
        <v>150</v>
      </c>
      <c r="B9" s="77"/>
      <c r="C9" s="77"/>
      <c r="D9" s="54"/>
      <c r="E9" s="77"/>
      <c r="F9" s="77"/>
      <c r="G9" s="54"/>
      <c r="H9" s="77"/>
      <c r="I9" s="77"/>
      <c r="J9" s="54"/>
      <c r="K9" s="54"/>
    </row>
    <row r="10" spans="1:11" x14ac:dyDescent="0.2">
      <c r="A10" s="56" t="s">
        <v>151</v>
      </c>
      <c r="B10" s="77"/>
      <c r="C10" s="77"/>
      <c r="D10" s="54"/>
      <c r="E10" s="77"/>
      <c r="F10" s="77"/>
      <c r="G10" s="54"/>
      <c r="H10" s="77"/>
      <c r="I10" s="77"/>
      <c r="J10" s="54"/>
      <c r="K10" s="54"/>
    </row>
    <row r="11" spans="1:11" x14ac:dyDescent="0.2">
      <c r="A11" s="56" t="s">
        <v>128</v>
      </c>
      <c r="B11" s="77"/>
      <c r="C11" s="77"/>
      <c r="D11" s="54">
        <f t="shared" si="0"/>
        <v>0</v>
      </c>
      <c r="E11" s="77"/>
      <c r="F11" s="77"/>
      <c r="G11" s="54">
        <f t="shared" si="1"/>
        <v>0</v>
      </c>
      <c r="H11" s="77"/>
      <c r="I11" s="77"/>
      <c r="J11" s="54">
        <f t="shared" si="2"/>
        <v>0</v>
      </c>
      <c r="K11" s="54"/>
    </row>
    <row r="12" spans="1:11" x14ac:dyDescent="0.2">
      <c r="A12" s="56" t="s">
        <v>132</v>
      </c>
      <c r="B12" s="77"/>
      <c r="C12" s="77"/>
      <c r="D12" s="54">
        <f t="shared" si="0"/>
        <v>0</v>
      </c>
      <c r="E12" s="77"/>
      <c r="F12" s="77"/>
      <c r="G12" s="54">
        <f t="shared" si="1"/>
        <v>0</v>
      </c>
      <c r="H12" s="77"/>
      <c r="I12" s="77"/>
      <c r="J12" s="54">
        <f t="shared" si="2"/>
        <v>0</v>
      </c>
      <c r="K12" s="54"/>
    </row>
    <row r="13" spans="1:11" x14ac:dyDescent="0.2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80"/>
    </row>
    <row r="14" spans="1:11" x14ac:dyDescent="0.2">
      <c r="A14" s="57" t="s">
        <v>113</v>
      </c>
      <c r="B14" s="178"/>
      <c r="C14" s="180"/>
      <c r="D14" s="55">
        <f>SUM(D15:D17)</f>
        <v>0</v>
      </c>
      <c r="E14" s="178"/>
      <c r="F14" s="180"/>
      <c r="G14" s="55">
        <f>SUM(G15:G17)</f>
        <v>0</v>
      </c>
      <c r="H14" s="178"/>
      <c r="I14" s="180"/>
      <c r="J14" s="55">
        <f>SUM(J15:J17)</f>
        <v>0</v>
      </c>
      <c r="K14" s="54"/>
    </row>
    <row r="15" spans="1:11" x14ac:dyDescent="0.2">
      <c r="A15" s="56" t="s">
        <v>114</v>
      </c>
      <c r="B15" s="77"/>
      <c r="C15" s="77"/>
      <c r="D15" s="54">
        <f t="shared" ref="D15:D17" si="3">B15*C15</f>
        <v>0</v>
      </c>
      <c r="E15" s="77"/>
      <c r="F15" s="77"/>
      <c r="G15" s="54">
        <f t="shared" ref="G15:G17" si="4">E15*F15</f>
        <v>0</v>
      </c>
      <c r="H15" s="77"/>
      <c r="I15" s="77"/>
      <c r="J15" s="54">
        <f t="shared" ref="J15:J17" si="5">H15*I15</f>
        <v>0</v>
      </c>
      <c r="K15" s="54"/>
    </row>
    <row r="16" spans="1:11" x14ac:dyDescent="0.2">
      <c r="A16" s="56" t="s">
        <v>115</v>
      </c>
      <c r="B16" s="77"/>
      <c r="C16" s="77"/>
      <c r="D16" s="54">
        <f t="shared" si="3"/>
        <v>0</v>
      </c>
      <c r="E16" s="77"/>
      <c r="F16" s="77"/>
      <c r="G16" s="54">
        <f t="shared" si="4"/>
        <v>0</v>
      </c>
      <c r="H16" s="77"/>
      <c r="I16" s="77"/>
      <c r="J16" s="54">
        <f t="shared" si="5"/>
        <v>0</v>
      </c>
      <c r="K16" s="54"/>
    </row>
    <row r="17" spans="1:11" x14ac:dyDescent="0.2">
      <c r="A17" s="56" t="s">
        <v>128</v>
      </c>
      <c r="B17" s="77"/>
      <c r="C17" s="77"/>
      <c r="D17" s="54">
        <f t="shared" si="3"/>
        <v>0</v>
      </c>
      <c r="E17" s="77"/>
      <c r="F17" s="77"/>
      <c r="G17" s="54">
        <f t="shared" si="4"/>
        <v>0</v>
      </c>
      <c r="H17" s="77"/>
      <c r="I17" s="77"/>
      <c r="J17" s="54">
        <f t="shared" si="5"/>
        <v>0</v>
      </c>
      <c r="K17" s="54"/>
    </row>
    <row r="20" spans="1:11" x14ac:dyDescent="0.2">
      <c r="A20" s="9" t="s">
        <v>161</v>
      </c>
    </row>
  </sheetData>
  <mergeCells count="10">
    <mergeCell ref="A13:K13"/>
    <mergeCell ref="B14:C14"/>
    <mergeCell ref="E14:F14"/>
    <mergeCell ref="H14:I14"/>
    <mergeCell ref="B2:D2"/>
    <mergeCell ref="E2:G2"/>
    <mergeCell ref="H2:J2"/>
    <mergeCell ref="B4:C4"/>
    <mergeCell ref="E4:F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BED3-8D8E-426C-B8C5-BF477AFAAE2B}">
  <dimension ref="B4:E18"/>
  <sheetViews>
    <sheetView tabSelected="1" zoomScaleNormal="100" workbookViewId="0">
      <selection activeCell="B24" sqref="B24"/>
    </sheetView>
  </sheetViews>
  <sheetFormatPr defaultColWidth="8.7109375" defaultRowHeight="12.75" x14ac:dyDescent="0.2"/>
  <cols>
    <col min="1" max="1" width="8.7109375" style="3"/>
    <col min="2" max="2" width="54.140625" style="3" bestFit="1" customWidth="1"/>
    <col min="3" max="4" width="10.140625" style="3" bestFit="1" customWidth="1"/>
    <col min="5" max="5" width="8.85546875" style="3" bestFit="1" customWidth="1"/>
    <col min="6" max="16384" width="8.7109375" style="3"/>
  </cols>
  <sheetData>
    <row r="4" spans="2:5" x14ac:dyDescent="0.2">
      <c r="B4" s="1" t="s">
        <v>0</v>
      </c>
      <c r="C4" s="2">
        <v>2027</v>
      </c>
      <c r="D4" s="2">
        <v>2028</v>
      </c>
      <c r="E4" s="2">
        <v>2029</v>
      </c>
    </row>
    <row r="5" spans="2:5" x14ac:dyDescent="0.2">
      <c r="B5" s="4" t="s">
        <v>129</v>
      </c>
      <c r="C5" s="61">
        <f>Ricavi!D4</f>
        <v>0</v>
      </c>
      <c r="D5" s="61">
        <f>Ricavi!G4</f>
        <v>0</v>
      </c>
      <c r="E5" s="61">
        <f>Ricavi!J4</f>
        <v>0</v>
      </c>
    </row>
    <row r="6" spans="2:5" x14ac:dyDescent="0.2">
      <c r="B6" s="4" t="s">
        <v>113</v>
      </c>
      <c r="C6" s="61">
        <f>Ricavi!D14</f>
        <v>0</v>
      </c>
      <c r="D6" s="61">
        <f>Ricavi!G14</f>
        <v>0</v>
      </c>
      <c r="E6" s="61">
        <f>Ricavi!J14</f>
        <v>0</v>
      </c>
    </row>
    <row r="7" spans="2:5" x14ac:dyDescent="0.2">
      <c r="B7" s="6" t="s">
        <v>118</v>
      </c>
      <c r="C7" s="62">
        <f>SUM(C5:C6)</f>
        <v>0</v>
      </c>
      <c r="D7" s="62">
        <f>SUM(D5:D6)</f>
        <v>0</v>
      </c>
      <c r="E7" s="62">
        <f>SUM(E5:E6)</f>
        <v>0</v>
      </c>
    </row>
    <row r="8" spans="2:5" x14ac:dyDescent="0.2">
      <c r="B8" s="4" t="s">
        <v>133</v>
      </c>
      <c r="C8" s="151">
        <f>Costi!E77</f>
        <v>0</v>
      </c>
      <c r="D8" s="151">
        <f>Costi!F77</f>
        <v>0</v>
      </c>
      <c r="E8" s="151">
        <f>Costi!G77</f>
        <v>0</v>
      </c>
    </row>
    <row r="9" spans="2:5" x14ac:dyDescent="0.2">
      <c r="B9" s="4" t="s">
        <v>134</v>
      </c>
      <c r="C9" s="151">
        <f>Costi!E78</f>
        <v>0</v>
      </c>
      <c r="D9" s="151">
        <f>Costi!F78</f>
        <v>0</v>
      </c>
      <c r="E9" s="151">
        <f>Costi!G78</f>
        <v>0</v>
      </c>
    </row>
    <row r="10" spans="2:5" s="27" customFormat="1" x14ac:dyDescent="0.2">
      <c r="B10" s="5" t="s">
        <v>152</v>
      </c>
      <c r="C10" s="151">
        <f>Costi!E79</f>
        <v>0</v>
      </c>
      <c r="D10" s="151">
        <f>Costi!F79</f>
        <v>0</v>
      </c>
      <c r="E10" s="151">
        <f>Costi!G79</f>
        <v>0</v>
      </c>
    </row>
    <row r="11" spans="2:5" x14ac:dyDescent="0.2">
      <c r="B11" s="4" t="s">
        <v>153</v>
      </c>
      <c r="C11" s="151">
        <f>Costi!E80</f>
        <v>0</v>
      </c>
      <c r="D11" s="151">
        <f>Costi!F80</f>
        <v>0</v>
      </c>
      <c r="E11" s="151">
        <f>Costi!G80</f>
        <v>0</v>
      </c>
    </row>
    <row r="12" spans="2:5" x14ac:dyDescent="0.2">
      <c r="B12" s="4" t="s">
        <v>154</v>
      </c>
      <c r="C12" s="151">
        <f>Costi!E81</f>
        <v>0</v>
      </c>
      <c r="D12" s="151">
        <f>Costi!F81</f>
        <v>0</v>
      </c>
      <c r="E12" s="151">
        <f>Costi!G81</f>
        <v>0</v>
      </c>
    </row>
    <row r="13" spans="2:5" x14ac:dyDescent="0.2">
      <c r="B13" s="6" t="s">
        <v>119</v>
      </c>
      <c r="C13" s="62">
        <f t="shared" ref="C13:E13" si="0">C8+C9+C10+C11+C12</f>
        <v>0</v>
      </c>
      <c r="D13" s="62">
        <f t="shared" si="0"/>
        <v>0</v>
      </c>
      <c r="E13" s="62">
        <f t="shared" si="0"/>
        <v>0</v>
      </c>
    </row>
    <row r="14" spans="2:5" x14ac:dyDescent="0.2">
      <c r="B14" s="7" t="s">
        <v>1</v>
      </c>
      <c r="C14" s="63">
        <f>C7-C13</f>
        <v>0</v>
      </c>
      <c r="D14" s="63">
        <f>D7-D13</f>
        <v>0</v>
      </c>
      <c r="E14" s="63">
        <f>E7-E13</f>
        <v>0</v>
      </c>
    </row>
    <row r="16" spans="2:5" x14ac:dyDescent="0.2">
      <c r="B16" s="153" t="s">
        <v>161</v>
      </c>
    </row>
    <row r="18" spans="2:2" x14ac:dyDescent="0.2">
      <c r="B18" s="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CF352F3B28494C9C2744DE06996F69" ma:contentTypeVersion="10" ma:contentTypeDescription="Creare un nuovo documento." ma:contentTypeScope="" ma:versionID="d3957269c90ef05416765a56f4ece5c9">
  <xsd:schema xmlns:xsd="http://www.w3.org/2001/XMLSchema" xmlns:xs="http://www.w3.org/2001/XMLSchema" xmlns:p="http://schemas.microsoft.com/office/2006/metadata/properties" xmlns:ns2="ae3d2e8b-f8de-43a2-a78c-3b1c2f440eed" xmlns:ns3="ca79f5c9-3645-4a56-8d27-482f484fec26" targetNamespace="http://schemas.microsoft.com/office/2006/metadata/properties" ma:root="true" ma:fieldsID="6c5a4b839bb6a1ce47e7bd6ec76f3d8f" ns2:_="" ns3:_="">
    <xsd:import namespace="ae3d2e8b-f8de-43a2-a78c-3b1c2f440eed"/>
    <xsd:import namespace="ca79f5c9-3645-4a56-8d27-482f484f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d2e8b-f8de-43a2-a78c-3b1c2f440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6e5e680-7419-4257-9ead-2505cb79b4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9f5c9-3645-4a56-8d27-482f484fe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b56a19-7b6e-4d7f-a318-e048d9799c39}" ma:internalName="TaxCatchAll" ma:showField="CatchAllData" ma:web="ca79f5c9-3645-4a56-8d27-482f484fe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9f5c9-3645-4a56-8d27-482f484fec26" xsi:nil="true"/>
    <lcf76f155ced4ddcb4097134ff3c332f xmlns="ae3d2e8b-f8de-43a2-a78c-3b1c2f440e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A6B175-5E17-4C2E-92DB-226D28A19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d2e8b-f8de-43a2-a78c-3b1c2f440eed"/>
    <ds:schemaRef ds:uri="ca79f5c9-3645-4a56-8d27-482f484f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B377CD-E52D-4AD7-AD3B-03E703CC317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e3d2e8b-f8de-43a2-a78c-3b1c2f440eed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ca79f5c9-3645-4a56-8d27-482f484fec2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98F257-CAA0-43AD-8437-0F0A38A36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METRICI</vt:lpstr>
      <vt:lpstr>Costi</vt:lpstr>
      <vt:lpstr>Ricavi</vt:lpstr>
      <vt:lpstr>PEF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Lorenzo Ferroni</dc:creator>
  <cp:keywords/>
  <dc:description/>
  <cp:lastModifiedBy>Laura Berettoni</cp:lastModifiedBy>
  <cp:revision/>
  <dcterms:created xsi:type="dcterms:W3CDTF">2026-05-21T07:46:36Z</dcterms:created>
  <dcterms:modified xsi:type="dcterms:W3CDTF">2026-07-20T09:17:00Z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0x01010094CF352F3B28494C9C2744DE06996F69</vt:lpwstr>
  </property>
  <property fmtid="{D5CDD505-2E9C-101B-9397-08002B2CF9AE}" pid="3" name="MediaServiceImageTags">
    <vt:lpwstr/>
  </property>
</Properties>
</file>